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evenequipementfr-my.sharepoint.com/personal/contact_seven-equipement_fr/Documents/1-SEVEN EQUIPEMENT/10-DEMARCHAGE CLIENT/BRADERIE 2026/"/>
    </mc:Choice>
  </mc:AlternateContent>
  <xr:revisionPtr revIDLastSave="4" documentId="8_{29373DED-692B-4DB3-BCF4-BB0D0D2E33B6}" xr6:coauthVersionLast="47" xr6:coauthVersionMax="47" xr10:uidLastSave="{E41007FE-245C-463A-A582-F3D9E333F15F}"/>
  <workbookProtection workbookPassword="B0AC" lockStructure="1"/>
  <bookViews>
    <workbookView xWindow="-108" yWindow="-108" windowWidth="23256" windowHeight="12576" tabRatio="500" activeTab="5" xr2:uid="{00000000-000D-0000-FFFF-FFFF00000000}"/>
  </bookViews>
  <sheets>
    <sheet name="Conditions" sheetId="1" r:id="rId1"/>
    <sheet name="Synthèse de commande" sheetId="2" r:id="rId2"/>
    <sheet name="Braderie" sheetId="3" r:id="rId3"/>
    <sheet name="Électroportatif" sheetId="4" r:id="rId4"/>
    <sheet name="Déstockage optique" sheetId="5" r:id="rId5"/>
    <sheet name="Aérien &amp; Génie civil" sheetId="6" r:id="rId6"/>
    <sheet name="Câbles optiques" sheetId="7" r:id="rId7"/>
    <sheet name="Câbles énergie &amp; CFA" sheetId="8" r:id="rId8"/>
  </sheets>
  <definedNames>
    <definedName name="_xlnm._FilterDatabase" localSheetId="5" hidden="1">'Aérien &amp; Génie civil'!$A$5:$G$51</definedName>
    <definedName name="_xlnm._FilterDatabase" localSheetId="2" hidden="1">Braderie!$A$5:$G$116</definedName>
    <definedName name="_xlnm._FilterDatabase" localSheetId="7" hidden="1">'Câbles énergie &amp; CFA'!$A$5:$G$21</definedName>
    <definedName name="_xlnm._FilterDatabase" localSheetId="6" hidden="1">'Câbles optiques'!$A$5:$G$17</definedName>
    <definedName name="_xlnm._FilterDatabase" localSheetId="4" hidden="1">'Déstockage optique'!$A$5:$H$52</definedName>
    <definedName name="_xlnm._FilterDatabase" localSheetId="3" hidden="1">Électroportatif!$A$5:$H$178</definedName>
    <definedName name="_xlnm.Print_Titles" localSheetId="5">'Aérien &amp; Génie civil'!$1:$5</definedName>
    <definedName name="_xlnm.Print_Titles" localSheetId="2">Braderie!$1:$5</definedName>
    <definedName name="_xlnm.Print_Titles" localSheetId="7">'Câbles énergie &amp; CFA'!$1:$5</definedName>
    <definedName name="_xlnm.Print_Titles" localSheetId="6">'Câbles optiques'!$1:$5</definedName>
    <definedName name="_xlnm.Print_Titles" localSheetId="4">'Déstockage optique'!$1:$5</definedName>
    <definedName name="_xlnm.Print_Titles" localSheetId="3">Électroportatif!$1:$5</definedName>
    <definedName name="_xlnm.Print_Area" localSheetId="5">'Aérien &amp; Génie civil'!$A$1:$G$53</definedName>
    <definedName name="_xlnm.Print_Area" localSheetId="2">Braderie!$A$1:$G$119</definedName>
    <definedName name="_xlnm.Print_Area" localSheetId="7">'Câbles énergie &amp; CFA'!$A$1:$G$24</definedName>
    <definedName name="_xlnm.Print_Area" localSheetId="6">'Câbles optiques'!$A$1:$G$20</definedName>
    <definedName name="_xlnm.Print_Area" localSheetId="0">Conditions!$A$1:$C$21</definedName>
    <definedName name="_xlnm.Print_Area" localSheetId="4">'Déstockage optique'!$A$1:$H$55</definedName>
    <definedName name="_xlnm.Print_Area" localSheetId="3">Électroportatif!$A$1:$H$181</definedName>
    <definedName name="_xlnm.Print_Area" localSheetId="1">'Synthèse de commande'!$A$1:$E$46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8" l="1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22" i="8" s="1"/>
  <c r="E33" i="2" s="1"/>
  <c r="G17" i="7"/>
  <c r="G16" i="7"/>
  <c r="G18" i="7" s="1"/>
  <c r="E32" i="2" s="1"/>
  <c r="G15" i="7"/>
  <c r="G14" i="7"/>
  <c r="G13" i="7"/>
  <c r="G12" i="7"/>
  <c r="G11" i="7"/>
  <c r="G10" i="7"/>
  <c r="G9" i="7"/>
  <c r="G8" i="7"/>
  <c r="G7" i="7"/>
  <c r="G6" i="7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53" i="5" s="1"/>
  <c r="E30" i="2" s="1"/>
  <c r="H9" i="5"/>
  <c r="H8" i="5"/>
  <c r="H7" i="5"/>
  <c r="H6" i="5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17" i="3" s="1"/>
  <c r="E28" i="2" s="1"/>
  <c r="G14" i="3"/>
  <c r="G13" i="3"/>
  <c r="G12" i="3"/>
  <c r="G11" i="3"/>
  <c r="G10" i="3"/>
  <c r="G9" i="3"/>
  <c r="G8" i="3"/>
  <c r="G7" i="3"/>
  <c r="G6" i="3"/>
  <c r="G51" i="6" l="1"/>
  <c r="E31" i="2" s="1"/>
  <c r="H179" i="4"/>
  <c r="E29" i="2" s="1"/>
  <c r="E34" i="2" l="1"/>
  <c r="E36" i="2" s="1"/>
  <c r="E37" i="2" s="1"/>
  <c r="E38" i="2" s="1"/>
</calcChain>
</file>

<file path=xl/sharedStrings.xml><?xml version="1.0" encoding="utf-8"?>
<sst xmlns="http://schemas.openxmlformats.org/spreadsheetml/2006/main" count="1574" uniqueCount="945">
  <si>
    <t>SEVEN ÉQUIPEMENT — BORDEREAU DE PRIX</t>
  </si>
  <si>
    <t>Braderie &amp; déstockage — tarifs matériels FTTH et chantier — Août 2026</t>
  </si>
  <si>
    <t>Objet</t>
  </si>
  <si>
    <t>Bordereau de prix : braderie consommables/outillage, déstockage boîtiers optiques, aérien / génie civil, câbles optiques et câbles énergie / courants faibles.</t>
  </si>
  <si>
    <t>Validité de l'offre</t>
  </si>
  <si>
    <t xml:space="preserve">  30 Septembre 2026  sauf épuisement des stocks </t>
  </si>
  <si>
    <t>Disponibilité</t>
  </si>
  <si>
    <t>Stocks limités aux quantités indiquées — servis par ordre d'arrivée des commandes.</t>
  </si>
  <si>
    <t>Prix</t>
  </si>
  <si>
    <t>Prix unitaires en euros, HORS TAXES. TVA en sus au taux en vigueur.</t>
  </si>
  <si>
    <t>Franco de port</t>
  </si>
  <si>
    <t>2500 € net HT pied de commande. En deçà, participation aux frais de port facturée.</t>
  </si>
  <si>
    <t>Expédition</t>
  </si>
  <si>
    <t>Conditions de vente</t>
  </si>
  <si>
    <t>Vente soumise aux CGV SEVEN Équipement, disponibles sur simple demande.</t>
  </si>
  <si>
    <t>Contact commande</t>
  </si>
  <si>
    <t>kevin.arlot@seven-equipement.fr — Tél. +33 (0)4 82 82 67 40 - 06 70 97 08 57</t>
  </si>
  <si>
    <t>MODE D'EMPLOI</t>
  </si>
  <si>
    <t>Onglets</t>
  </si>
  <si>
    <t>7 onglets produits : Braderie · Électroportatif · Déstockage optique · Aérien &amp; Génie civil · Câbles optiques · Câbles énergie &amp; CFA — plus l'onglet « Synthèse de commande ».</t>
  </si>
  <si>
    <t>Cellules à remplir</t>
  </si>
  <si>
    <t>Uniquement les cellules sur fond jaune : la colonne « Qté souhaitée » de chaque onglet et la fiche client de l'onglet « Synthèse de commande ».</t>
  </si>
  <si>
    <t>Calcul automatique</t>
  </si>
  <si>
    <t>Les colonnes « Montant HT », le total de chaque onglet et le récapitulatif de l'onglet « Synthèse de commande » se calculent seuls.</t>
  </si>
  <si>
    <t>Exemple</t>
  </si>
  <si>
    <t>Sur l'onglet Déstockage, saisir 100 en « Qté souhaitée » face à un article à 4,00 € affiche 400,00 € en Montant HT.</t>
  </si>
  <si>
    <t>Retour</t>
  </si>
  <si>
    <t>Enregistrer le fichier et le renvoyer à kevin.arlot@seven-equipement.fr pour établissement du devis.</t>
  </si>
  <si>
    <t>Protection</t>
  </si>
  <si>
    <t>Le classeur est protégé : hors cellules jaunes, les prix et les formules ne peuvent pas être modifiés.</t>
  </si>
  <si>
    <t>Prix issus des tarifs SEVEN Équipement en vigueur au 20/08/2026. Document non contractuel.</t>
  </si>
  <si>
    <t>SYNTHÈSE DE COMMANDE — Fiche client &amp; récapitulatif des montants</t>
  </si>
  <si>
    <t>Complétez les cellules jaunes, puis renvoyez le fichier à kevin.arlot@seven-equipement.fr — les montants se calculent automatiquement.</t>
  </si>
  <si>
    <t>1 · IDENTIFICATION CLIENT</t>
  </si>
  <si>
    <t>Raison sociale</t>
  </si>
  <si>
    <t>Nom du contact</t>
  </si>
  <si>
    <t>Fonction</t>
  </si>
  <si>
    <t>Adresse</t>
  </si>
  <si>
    <t>Code postal / Ville</t>
  </si>
  <si>
    <t>Téléphone</t>
  </si>
  <si>
    <t>E-mail</t>
  </si>
  <si>
    <t>N° SIRET</t>
  </si>
  <si>
    <t>N° TVA intracommunautaire</t>
  </si>
  <si>
    <t>Référence commande client</t>
  </si>
  <si>
    <t>2 · ADRESSE DE LIVRAISON</t>
  </si>
  <si>
    <t>Nom du site / chantier</t>
  </si>
  <si>
    <t>Adresse de livraison</t>
  </si>
  <si>
    <t>Contact sur site</t>
  </si>
  <si>
    <t>Téléphone sur site</t>
  </si>
  <si>
    <t>Horaires &amp; jours de livraison</t>
  </si>
  <si>
    <t>Poste de garde (oui / non)</t>
  </si>
  <si>
    <t>3 · RÉCAPITULATIF DES MONTANTS PAR ONGLET</t>
  </si>
  <si>
    <t>Onglet</t>
  </si>
  <si>
    <t>Montant HT</t>
  </si>
  <si>
    <t>Braderie — consommables, outillage, signalisation &amp; équipements</t>
  </si>
  <si>
    <t>Électroportatif — machines FLEX &amp; MILWAUKEE</t>
  </si>
  <si>
    <t>Déstockage optique — boîtiers &amp; accessoires</t>
  </si>
  <si>
    <t>Aérien &amp; Génie civil — ferrures, ancrages, gaines</t>
  </si>
  <si>
    <t>Câbles optiques — micro-gaine G657A2 / G652D</t>
  </si>
  <si>
    <t>Câbles énergie &amp; CFA</t>
  </si>
  <si>
    <t>TOTAL HT MARCHANDISES</t>
  </si>
  <si>
    <t>Participation aux frais de port HT (franco à 2 500 € net HT — à compléter par SEVEN Équipement)</t>
  </si>
  <si>
    <t>TOTAL HT</t>
  </si>
  <si>
    <t>TVA 20 %</t>
  </si>
  <si>
    <t>TOTAL TTC</t>
  </si>
  <si>
    <t>4 · BON POUR ACCORD</t>
  </si>
  <si>
    <t>Date</t>
  </si>
  <si>
    <t>Nom et qualité du signataire</t>
  </si>
  <si>
    <t>Signature &amp; cachet</t>
  </si>
  <si>
    <t>Cellules jaunes = à compléter par vos soins. Les montants proviennent des onglets produits : saisissez vos quantités dans la colonne « Qté souhaitée » de chaque onglet.</t>
  </si>
  <si>
    <t>SEVEN Équipement — 24, rue des Guérins, 42120 Le Coteau — Tél. +33 (0)4 82 82 67 40 — kevin.arlot@seven-equipement.fr</t>
  </si>
  <si>
    <t>BRADERIE — Consommables, outillage, signalisation, échelles &amp; équipements de chantier</t>
  </si>
  <si>
    <t>Tarifs braderie nets — quantités limitées au stock disponible, servies par ordre d'arrivée des commandes. Articles classés par quantité décroissante, puis bloc déstockage étiquetage BRADY.</t>
  </si>
  <si>
    <t>Réf. SEVEN</t>
  </si>
  <si>
    <t>Désignation article</t>
  </si>
  <si>
    <t>Qté disponible</t>
  </si>
  <si>
    <t>Unité</t>
  </si>
  <si>
    <t>Tarif braderie HT</t>
  </si>
  <si>
    <t>Qté souhaitée</t>
  </si>
  <si>
    <t>COFIX058</t>
  </si>
  <si>
    <t>SAPISELCO - Collier nylon PA6.6 - 3.5x140mm - Noir - 100 pièces.</t>
  </si>
  <si>
    <t>Pièce</t>
  </si>
  <si>
    <t>CORES704</t>
  </si>
  <si>
    <t>Support clipsable câbles gris mini KPP 20C - L'unité.</t>
  </si>
  <si>
    <t>COFIX001</t>
  </si>
  <si>
    <t>Bâtons de colle thermofusible - Le sachet de 1KG.</t>
  </si>
  <si>
    <t>COFIX092</t>
  </si>
  <si>
    <t>Cheville BOLIX polypropylène Ø8mm - La boîte de 100.</t>
  </si>
  <si>
    <t>COFIX015</t>
  </si>
  <si>
    <t>SAPISELCO - Collier nylon PA6.6 - 7.5x200mm - Blanc - 100 pièces.</t>
  </si>
  <si>
    <t>OUT095</t>
  </si>
  <si>
    <t>Outil d'ouverture de câble colonne montante.</t>
  </si>
  <si>
    <t>SI001</t>
  </si>
  <si>
    <t>Balise de signalisation "Cône chantier" 50cm / 0,790kg - Recyclé.</t>
  </si>
  <si>
    <t>EQ019</t>
  </si>
  <si>
    <t>Crochet lève-plaque pour trappes Télécom - L570 Ø12mm.</t>
  </si>
  <si>
    <t>CO204</t>
  </si>
  <si>
    <t>Insecticide guêpes et frelons. Aérosol 750ML.</t>
  </si>
  <si>
    <t>OUT525</t>
  </si>
  <si>
    <t>Sac de transport outillage soudure FTTH de haute qualité.</t>
  </si>
  <si>
    <t>CORES713</t>
  </si>
  <si>
    <t>Grillage Avertisseur Long.100mxLarg.30cm NF EN12613 - Couleur marron.</t>
  </si>
  <si>
    <t>COFIX130</t>
  </si>
  <si>
    <t>SAPISELCO - Collier nylon PA6.6 - 4.5mmx200mm - Bleu - 100 pièces.</t>
  </si>
  <si>
    <t>CO323</t>
  </si>
  <si>
    <t>Traceur de chantier SOPPEC 6mois rose/cerise 500ML.</t>
  </si>
  <si>
    <t>CO324</t>
  </si>
  <si>
    <t>Traceur de chantier SOPPEC 6mois marron 500ML.</t>
  </si>
  <si>
    <t>CO049</t>
  </si>
  <si>
    <t>Smoove manchon thermo - 60mm Ø 2.4mm - Premium Sachet de 100.</t>
  </si>
  <si>
    <t>CO077</t>
  </si>
  <si>
    <t>Bandeau de repérage PVC souple vert - 8mm/RI 50m PS-08.</t>
  </si>
  <si>
    <t>SI100</t>
  </si>
  <si>
    <t>Balise de signalisation "Cône de chantier" 50cm / 1,100 kg PVC rouge.</t>
  </si>
  <si>
    <t>CO201</t>
  </si>
  <si>
    <t>Traceur de chantier SOPPEC 6mois noir 500ML.</t>
  </si>
  <si>
    <t>CO041</t>
  </si>
  <si>
    <t>Lubrifiant pour tirage de câbles 1L - D-35 - MEDIUM.</t>
  </si>
  <si>
    <t>CO055</t>
  </si>
  <si>
    <t>Traceur de chantier SOPPEC 6mois jaune 500ML.</t>
  </si>
  <si>
    <t>CORES715</t>
  </si>
  <si>
    <t>Grillage Avertisseur Long.100mxLarg.30cm NF EN12613 - Couleur rouge.</t>
  </si>
  <si>
    <t>CO196</t>
  </si>
  <si>
    <t>Ficelle de tirage PP150 bleue - Bobine de 10kg.</t>
  </si>
  <si>
    <t>CO054</t>
  </si>
  <si>
    <t>Traceur de chantier SOPPEC 6mois bleu 500ML.</t>
  </si>
  <si>
    <t>OUT310</t>
  </si>
  <si>
    <t>Coffret de 133 caractères 3mm avec matrice 6 lignes de 14 caractères.</t>
  </si>
  <si>
    <t>OUT009</t>
  </si>
  <si>
    <t>Mélange Alkylate pour moteurs 2 Temps MARLINE Premium - Bidon 5L.</t>
  </si>
  <si>
    <t>CO237</t>
  </si>
  <si>
    <t>Pointes claires à tête plate ø3.5 X 55MM - La boite de 5KG.</t>
  </si>
  <si>
    <t>CORES004</t>
  </si>
  <si>
    <t>Fil inox vert sur bobine noir Ø0,8x2,8 PEHD - Le touret de 1000m.</t>
  </si>
  <si>
    <t>COFIX093</t>
  </si>
  <si>
    <t>Cheville BOLIX polypropylène Ø10mm - La boîte de 50.</t>
  </si>
  <si>
    <t>CORES710</t>
  </si>
  <si>
    <t>Grillage Avertisseur Long.100mxLarg.30cm NF EN12613 - Couleur blanc.</t>
  </si>
  <si>
    <t>CO017</t>
  </si>
  <si>
    <t>Sachet de 100 étiquettes bleues à frapper.</t>
  </si>
  <si>
    <t>CO315</t>
  </si>
  <si>
    <t>Sachet de 100 étiquettes noires à frapper.</t>
  </si>
  <si>
    <t>COFIX013</t>
  </si>
  <si>
    <t>SAPISELCO - Collier nylon PA6.6 - 4.5x280mm - Blanc - 100 pièces.</t>
  </si>
  <si>
    <t>COFIX224</t>
  </si>
  <si>
    <t>SAPISELCO - Collier nylon PA6.6 - 4.5x280mm - Noir - 100 pièces.</t>
  </si>
  <si>
    <t>CO317</t>
  </si>
  <si>
    <t>Sachet de 100 étiquettes oranges à frapper.</t>
  </si>
  <si>
    <t>CO060</t>
  </si>
  <si>
    <t>Tube IRO Ø25 en longueur de 3m - Tarif et conditionnement botte 51m.</t>
  </si>
  <si>
    <t>CO056</t>
  </si>
  <si>
    <t>Traceur de chantier SOPPEC 6mois orange 500ML.</t>
  </si>
  <si>
    <t>OUT014</t>
  </si>
  <si>
    <t>Cercleuse à vis pour feuillards - Modèle Bleu.</t>
  </si>
  <si>
    <t>COFIX009</t>
  </si>
  <si>
    <t>SAPISELCO - Collier ANTI-UV PA6.6 - 4.5x200mm - Noir - 100 pièces.</t>
  </si>
  <si>
    <t>COFIX007</t>
  </si>
  <si>
    <t>SAPISELCO - Collier nylon PA6.6 - 2.5x100mm - Noir - 100 pièces.</t>
  </si>
  <si>
    <t>COFIX014</t>
  </si>
  <si>
    <t>SAPISELCO - Collier nylon PA6.6 - 7.5x200mm - Noir - 100 pièces.</t>
  </si>
  <si>
    <t>CO059</t>
  </si>
  <si>
    <t>Traceur de chantier SOPPEC 6mois vert 500ML.</t>
  </si>
  <si>
    <t>COFIX041</t>
  </si>
  <si>
    <t>SAPISELCO - Collier nylon PA6.6 - 3.5x280mm - Noir - 100 pièces.</t>
  </si>
  <si>
    <t>CO057</t>
  </si>
  <si>
    <t>Traceur de chantier SOPPEC 6mois rouge 500ML.</t>
  </si>
  <si>
    <t>CO058</t>
  </si>
  <si>
    <t>Traceur de chantier SOPPEC 6mois violet 500ML.</t>
  </si>
  <si>
    <t>CO130</t>
  </si>
  <si>
    <t>IGOL - AdBlue solution avec bec verseur - Bidon de 10L.</t>
  </si>
  <si>
    <t>COFIX325</t>
  </si>
  <si>
    <t>SAPISELCO - Collier nylon PA6.6 - 3.5x200mm - Blanc - 100 pièces.</t>
  </si>
  <si>
    <t>CORES712</t>
  </si>
  <si>
    <t>Grillage Avertisseur Long.100mxLarg.30cm NF EN12613 - Couleur jaune.</t>
  </si>
  <si>
    <t>COFIX227</t>
  </si>
  <si>
    <t>SAPISELCO - Collier nylon PA6.6 - 4.5x380mm - Noir - 100 pièces.</t>
  </si>
  <si>
    <t>COFIX016</t>
  </si>
  <si>
    <t>SAPISELCO - Collier nylon PA6.6 - 7.5x360mm - Noir - 100 pièces.</t>
  </si>
  <si>
    <t>CORES036</t>
  </si>
  <si>
    <t>Grillage Avertisseur vert - 10x600m.</t>
  </si>
  <si>
    <t>ELEC118</t>
  </si>
  <si>
    <t>Convertisseur de courant 1500/3000W - DC 12V - AC 230V.</t>
  </si>
  <si>
    <t>COFIX073</t>
  </si>
  <si>
    <t>SAPISELCO - Collier nylon PA6.6 - 2.5x200mm - Blanc - 100 pièces.</t>
  </si>
  <si>
    <t>CORES035</t>
  </si>
  <si>
    <t>Grillage Avertisseur rouge - 10x600m.</t>
  </si>
  <si>
    <t>CO053</t>
  </si>
  <si>
    <t>Traceur de chantier SOPPEC 6mois blanc 500ML.</t>
  </si>
  <si>
    <t>CO008</t>
  </si>
  <si>
    <t>Chiffons Mi-fin de diverses couleurs - Carton de 10 kg.</t>
  </si>
  <si>
    <t>COFIX008</t>
  </si>
  <si>
    <t>SAPISELCO - Collier nylon PA6.6 - 2.5x100mm - Blanc - 100 pièces.</t>
  </si>
  <si>
    <t>COFIX134</t>
  </si>
  <si>
    <t>SAPISELCO - Collier nylon PA6.6 - 4.5mmx200mm - Vert - 100 pièces.</t>
  </si>
  <si>
    <t>COFIX072</t>
  </si>
  <si>
    <t>SAPISELCO - Collier nylon PA6.6 - 7.5x540mm - Noir - 100 pièces.</t>
  </si>
  <si>
    <t>SI037</t>
  </si>
  <si>
    <t>Balise signalisation souple 3.5KG - Cône de chantier Classe 2 - 75cm.</t>
  </si>
  <si>
    <t>CO314</t>
  </si>
  <si>
    <t>Sachet de 100 étiquettes violettes à frapper.</t>
  </si>
  <si>
    <t>OUT288</t>
  </si>
  <si>
    <t>Lubrifiant conduits avant soufflage PRELUBE 2000 - Le Seau 18.9L.</t>
  </si>
  <si>
    <t>COFIX235</t>
  </si>
  <si>
    <t>SAPISELCO - Collier nylon PA6.6 - 7.5x280mm - Blanc - 100 pièces.</t>
  </si>
  <si>
    <t>EQ028</t>
  </si>
  <si>
    <t>Odomètre avec remise à zéro livré avec sac de transport.</t>
  </si>
  <si>
    <t>CO640</t>
  </si>
  <si>
    <t>Sachet de 100 étiquettes jaunes à frapper.</t>
  </si>
  <si>
    <t>CORES706</t>
  </si>
  <si>
    <t>Obturateur d'alvéole TDUX-45.</t>
  </si>
  <si>
    <t>CORES711</t>
  </si>
  <si>
    <t>Grillage Avertisseur Long.100mxLarg.30cm NF EN12613 - Couleur bleu.</t>
  </si>
  <si>
    <t>STAN-1-97-515</t>
  </si>
  <si>
    <t>Sac à outils à roulettes SOFTBAG - 46 x 33 x 45cm - Porte documents.</t>
  </si>
  <si>
    <t>ELEC125</t>
  </si>
  <si>
    <t>Convertisseur de courant 2000/4000W - DC 12V - AC 230V.</t>
  </si>
  <si>
    <t>CO369</t>
  </si>
  <si>
    <t>SAPISELCO - Collier nylon PA6.6 - 7.5x750mm - Noir - 100 pièces.</t>
  </si>
  <si>
    <t>CO-000005</t>
  </si>
  <si>
    <t>Lubrifiant type J - 5-Gal - Seau de 19L.</t>
  </si>
  <si>
    <t>ECH006</t>
  </si>
  <si>
    <t>Marchepied aluminium usage intensif MAXIBAT 3 Marches - Htrav. 2m66.</t>
  </si>
  <si>
    <t>SI125</t>
  </si>
  <si>
    <t>Filet de balisage pour chantiers, zones interdites - 1m x 50m.</t>
  </si>
  <si>
    <t>CORES714</t>
  </si>
  <si>
    <t>Grillage Avertisseur Long.100mxLarg.30cm NF EN12613 - Couleur orange.</t>
  </si>
  <si>
    <t>ECH018</t>
  </si>
  <si>
    <t>Echelle platinium transformable 2 plans 2x8marches - 2m36x4m04.</t>
  </si>
  <si>
    <t>ECH025</t>
  </si>
  <si>
    <t>Echelle alu pliante télescopique XTENSO 2 - Hauteur 3,80m.</t>
  </si>
  <si>
    <t>ECH008</t>
  </si>
  <si>
    <t>Marchepied aluminium usage intensif MAXIBAT 5 Marches - Htrav. 3m12.</t>
  </si>
  <si>
    <t>EQ746</t>
  </si>
  <si>
    <t>KARCHER - Groupe électrogène 2,8KW - 15litres - PGG 3/1.</t>
  </si>
  <si>
    <t>EQ751</t>
  </si>
  <si>
    <t>KARCHER - Pompe 45m³/h. avec raccord - L'unité.</t>
  </si>
  <si>
    <t>ECH022</t>
  </si>
  <si>
    <t>Marchepied industriel 3 marches - Htrav. 2m39.</t>
  </si>
  <si>
    <t>SI023</t>
  </si>
  <si>
    <t>Panneau CI1 Rectangle Piétons avec double flèche -1000x300.</t>
  </si>
  <si>
    <t>ECH005</t>
  </si>
  <si>
    <t>Echelle transformable 2 plans 2m58x4m26 (Htrav. 5m16) - 2x9 barreaux.</t>
  </si>
  <si>
    <t>ECH020</t>
  </si>
  <si>
    <t>Echelle télescopique 4 plans jusqu'a 4m.</t>
  </si>
  <si>
    <t>EQ020</t>
  </si>
  <si>
    <t>Dérouleur à rouleaux avec rampe 1.2Tonnes - ØDiam. Tourets 600-1200mm.</t>
  </si>
  <si>
    <t>EQ193</t>
  </si>
  <si>
    <t>Passerelle plastique 2 garde-corps 2000x800mm capacité max 500kg.</t>
  </si>
  <si>
    <t>VDI241</t>
  </si>
  <si>
    <t>Coffret mural 19" 12U noir H610xL600xP600mm - Charge max. 60KG.</t>
  </si>
  <si>
    <t>VDI235</t>
  </si>
  <si>
    <t>Coffret mural 19" 15U noir H740xL600xP600mm - Charge max. 60KG.</t>
  </si>
  <si>
    <t>EQ173</t>
  </si>
  <si>
    <t>Demi-rond pour plaque de sécurité routière sur tranchées 1500x500mm.</t>
  </si>
  <si>
    <t>SI047</t>
  </si>
  <si>
    <t>Pont piéton aluminium 2000x1000x1050 - 2 barrières rouge.</t>
  </si>
  <si>
    <t>DÉSTOCKAGE ÉTIQUETAGE &amp; IMPRESSION — Étiquettes, rubans et accessoires BRADY (BMP21 · M210 · BMP61 · BBP11/12 · M610/M710)</t>
  </si>
  <si>
    <t>CO020SA</t>
  </si>
  <si>
    <t>BMP21 - M21-750-427 Ruban vinyle blanche 19,05mm × 4,3m - Sans A.</t>
  </si>
  <si>
    <t>Etiquette M210 - M21-750-595-WT Ruban vinyle NOIR/B - 19,05mm x 6,4m.</t>
  </si>
  <si>
    <t>CO691</t>
  </si>
  <si>
    <t>Etiquette M210 - M21-250-423 Ruban polyester blanc 6,35mm × 6,4m.</t>
  </si>
  <si>
    <t>CO678</t>
  </si>
  <si>
    <t>BM61/71 Etiquette BRADY TAG-B7598 Blanc 49x73,8mm Rouleau de 100.</t>
  </si>
  <si>
    <t>CO0512</t>
  </si>
  <si>
    <t>Etiquette M210 - M21-500-499 Ruban nylon blanc BRADY 12,70mm x 4,88m.</t>
  </si>
  <si>
    <t>CO020</t>
  </si>
  <si>
    <t>Étiquette M210 - M21-750-427 Ruban vinyle BLANC - 19,05mm × 4,3m.</t>
  </si>
  <si>
    <t>CO220SA</t>
  </si>
  <si>
    <t>BMP21 M21-750-595-WT Ruban vinyle blanc BRADY 19,1mm x 6,4m - Sans A.</t>
  </si>
  <si>
    <t>CO627SA</t>
  </si>
  <si>
    <t>BMP21 M21-375-595-WT Ruban vinyle blanc BRADY 9,5mm x 6,4m - Sans A.</t>
  </si>
  <si>
    <t>CO626</t>
  </si>
  <si>
    <t>Etiquette M210 - M21-500-595-WT Ruban vinyle BLANC - 12,7mm x 6,4m.</t>
  </si>
  <si>
    <t>CO698</t>
  </si>
  <si>
    <t>BBP11-12 Etiquette Grise BRADY 76,2x19,05 Rouleaux de 100/BPT-B7598.</t>
  </si>
  <si>
    <t>Sachet 1000</t>
  </si>
  <si>
    <t>CO921</t>
  </si>
  <si>
    <t>BBP12/11 - R6000 Ruban transfert thermique résine - 110mm x 70m.</t>
  </si>
  <si>
    <t>ELEC0015</t>
  </si>
  <si>
    <t>Destockage - Batterie pour BMP21 (ancien modèle).</t>
  </si>
  <si>
    <t>Boîte</t>
  </si>
  <si>
    <t>CO-110006</t>
  </si>
  <si>
    <t>Étiquette M210 - M21-750-595 Ruban vinyle VERT- 19.05mm x 6.40m.</t>
  </si>
  <si>
    <t>CO690</t>
  </si>
  <si>
    <t>BMP61 Etiquette drapeaux BRADY 30x20mm</t>
  </si>
  <si>
    <t>CO627</t>
  </si>
  <si>
    <t>Etiquette M210 - M21-375-595-WT Ruban vinyle BLANC - 9,53mm x 6,4m.</t>
  </si>
  <si>
    <t>CO751</t>
  </si>
  <si>
    <t>Etiquette M610/M710 - Vinyle B439 BLANC - 25.40mm x 15.24m.</t>
  </si>
  <si>
    <t>CO1032</t>
  </si>
  <si>
    <t>Étiquette M210 - M21-750-595 Ruban vinyle BLEU - 19.05mm x 6.40m.</t>
  </si>
  <si>
    <t>ELEC0014</t>
  </si>
  <si>
    <t>DESTOCKAGE - Chargeur pour BMP21-XPERT-ACEUR BRADY.</t>
  </si>
  <si>
    <t>CO252</t>
  </si>
  <si>
    <t>M6-R4310 - Ruban encreur NOIR - 50.80mm x 22.80mm.</t>
  </si>
  <si>
    <t>SERIE0001</t>
  </si>
  <si>
    <t>Étiqueteuse M211 - Connection bluetooth.</t>
  </si>
  <si>
    <t>CO299</t>
  </si>
  <si>
    <t>BBP11-12 Rouleau encreur BRADY R7990-WT - Blanc - 110mmx70mm.</t>
  </si>
  <si>
    <t>CO626SA</t>
  </si>
  <si>
    <t>BMP21 M21-500-595-WT Ruban vinyle blanc BRADY 12,7mm x 6,4m - Sans A.</t>
  </si>
  <si>
    <t>Colonne jaune = à compléter par vos soins. Prix HT, hors frais de port. Stock limité aux quantités disponibles.</t>
  </si>
  <si>
    <t>ÉLECTROPORTATIF — Machines, batteries, accessoires &amp; abrasifs FLEX et MILWAUKEE</t>
  </si>
  <si>
    <t>Matériel électroportatif neuf — prix nets HT, quantités limitées au stock disponible, servies par ordre d'arrivée des commandes.</t>
  </si>
  <si>
    <t>Marque</t>
  </si>
  <si>
    <t>Désignation</t>
  </si>
  <si>
    <t>Prix unitaire HT</t>
  </si>
  <si>
    <t>531634-FLEX</t>
  </si>
  <si>
    <t>FLEX</t>
  </si>
  <si>
    <t>Affleureuse et défonceuse sur batterie - CER 18.0-EC C - Carton.</t>
  </si>
  <si>
    <t>465674-FLEX</t>
  </si>
  <si>
    <t>Aspirateur 30L nettoyage auto filtre+Kit nettoyage - VCE 33 L AC-Set.</t>
  </si>
  <si>
    <t>481491-FLEX</t>
  </si>
  <si>
    <t>Aspirateur compact 6L batterie - Classe L - VC 6 LMC 18.0 - Carton.</t>
  </si>
  <si>
    <t>481513-FLEX</t>
  </si>
  <si>
    <t>Aspirateur compact 6L filaire netto manuel filtre VC 6 L MC - Carton.</t>
  </si>
  <si>
    <t>444197-FLEX</t>
  </si>
  <si>
    <t>Aspirateur nettoyage auto filtre 42L CLH VCE 44 HAC - Carton.</t>
  </si>
  <si>
    <t>509981-FLEX</t>
  </si>
  <si>
    <t>Aspirateur à batt avec ceinture - VC 2L MC Hip 18.0-EC - Carton.</t>
  </si>
  <si>
    <t>532732-FLEX</t>
  </si>
  <si>
    <t>Batterie Li-Ion 18V 2,5 Ah+</t>
  </si>
  <si>
    <t>521078-FLEX</t>
  </si>
  <si>
    <t>Batterie Li-ion 8Ah Power Plus 18V - 1.06KG.</t>
  </si>
  <si>
    <t>9200166-FLEX</t>
  </si>
  <si>
    <t>Boite de 1000 vis en bande 3.5*25mm pour visseuse.</t>
  </si>
  <si>
    <t>920167-FLEX</t>
  </si>
  <si>
    <t>Boite de 1000 vis en bande 3.5*35mm pour visseuse.</t>
  </si>
  <si>
    <t>516236-FLEX</t>
  </si>
  <si>
    <t>Box Visseuse-perc. PD2G/Visseuse à choc ID1/4-2bats 18V 5ah+chargeur.</t>
  </si>
  <si>
    <t>516228-FLEX</t>
  </si>
  <si>
    <t>Box Visseuse-perceuse PD2G/Clé à choc IW3/4-2bats 18V 5ah + chargeur.</t>
  </si>
  <si>
    <t>530490-FLEX</t>
  </si>
  <si>
    <t>Boîte de 25 embouts - T20.</t>
  </si>
  <si>
    <t>530492-FLEX</t>
  </si>
  <si>
    <t>Boîte de 25 embouts - T30.</t>
  </si>
  <si>
    <t>533103-FLEX</t>
  </si>
  <si>
    <t>Boîte de 31 embouts - DB 31 - L'unité.</t>
  </si>
  <si>
    <t>531466-FLEX</t>
  </si>
  <si>
    <t>Boîte de rangement - 50kg - 4 bacs - STACK PACK - TK-L SP TB.</t>
  </si>
  <si>
    <t>533238-FLEX</t>
  </si>
  <si>
    <t>Caisse STACK PACK - TKL SP C</t>
  </si>
  <si>
    <t>513776-FLEX</t>
  </si>
  <si>
    <t>Capteur/Récupérateur de poussière forage - SAD BS D32 D67.</t>
  </si>
  <si>
    <t>533218-FLEX</t>
  </si>
  <si>
    <t>CG 310/600 18 - Pistolet à cartouches sur batterie 18 V</t>
  </si>
  <si>
    <t>533152-FLEX</t>
  </si>
  <si>
    <t>Chargeur double pour batterie 12/18V - Carton.</t>
  </si>
  <si>
    <t>491268-FLEX</t>
  </si>
  <si>
    <t>Clé à choc Brushless sur batterie - IW 1/2" 18.0-EC C - Carton.</t>
  </si>
  <si>
    <t>531502-FLEX</t>
  </si>
  <si>
    <t>Clé à choc sur batterie - IW 1/2" 400 18.0-EC C - Carton.</t>
  </si>
  <si>
    <t>530189-FLEX</t>
  </si>
  <si>
    <t>Clé à choc sur batterie - IW 1/2'' 950 18.0-EC C - Carton.</t>
  </si>
  <si>
    <t>530231-FLEX</t>
  </si>
  <si>
    <t>Clé à choc sur batterie 18,0 V - IW 1/2" 750 18.0-EC C - Carton.</t>
  </si>
  <si>
    <t>506648-FLEX</t>
  </si>
  <si>
    <t>Compresseur sur batterie - CL 11 18.0 - Carton.</t>
  </si>
  <si>
    <t>531277-FLEX</t>
  </si>
  <si>
    <t>Coupe-bordures sur batterie - GLT 35 18-EC - Carton.</t>
  </si>
  <si>
    <t>532274-FLEX</t>
  </si>
  <si>
    <t>DD 2G 12-LDBC/2.5 - Visseuse &amp; perceuse à 2 vitesses 12V - L-Boxx.</t>
  </si>
  <si>
    <t>535165-FLEX</t>
  </si>
  <si>
    <t>DD2G 18-EC HD2 C - Perceuse-viss. batt. à 2 vit. TURBO - En carton.</t>
  </si>
  <si>
    <t>531472-FLEX</t>
  </si>
  <si>
    <t>Enroulement de câble - TKH SP KW - Accessoire STACK PACK.</t>
  </si>
  <si>
    <t>505749-FLEX</t>
  </si>
  <si>
    <t>Epurateur d'air avec filtre HEPA - VAC 800-EC AIR PROTECT 14 - Carton</t>
  </si>
  <si>
    <t>521582-FLEX</t>
  </si>
  <si>
    <t>Fraiseuse sur batt. pour pattes de fixation chéneaux - Carton.</t>
  </si>
  <si>
    <t>535133-FLEX</t>
  </si>
  <si>
    <t>GPS 35 18-EC - Sécateur sur batterie 18V - 2 batt &amp; chargeur 2.5Ah.</t>
  </si>
  <si>
    <t>531493-FLEX</t>
  </si>
  <si>
    <t>HG 530 18 - Pistolet thermique sur batterie 18V - Carton.</t>
  </si>
  <si>
    <t>535105-FLEX</t>
  </si>
  <si>
    <t>Kit d'embouts/de vis - DB 45 - L'unité.</t>
  </si>
  <si>
    <t>534463-FLEX</t>
  </si>
  <si>
    <t>Kit de 6 embouts, 3 clés à douilles &amp; de 5 forets : DB 15.</t>
  </si>
  <si>
    <t>534019-FLEX</t>
  </si>
  <si>
    <t>LBE 20-8 125-EC - Meuleuse d'angle 2000W - Usinage d'aciers - Ø125mm.</t>
  </si>
  <si>
    <t>481004-FLEX</t>
  </si>
  <si>
    <t>Lot de 25 abrasifs SILVERFLEX autoagrippants 100 X 150- GR 100.</t>
  </si>
  <si>
    <t>481012-FLEX</t>
  </si>
  <si>
    <t>Lot de 25 abrasifs SILVERFLEX autoagrippants 100 X 150- GR 120.</t>
  </si>
  <si>
    <t>481047-FLEX</t>
  </si>
  <si>
    <t>Lot de 25 abrasifs SILVERFLEX autoagrippants 100 X 150- GR 220.</t>
  </si>
  <si>
    <t>480970-FLEX</t>
  </si>
  <si>
    <t>Lot de 25 abrasifs SILVERFLEX autoagrippants 100 X 150- GR 40.</t>
  </si>
  <si>
    <t>480989-FLEX</t>
  </si>
  <si>
    <t>Lot de 25 abrasifs SILVERFLEX autoagrippants 100 X 150- GR 60.</t>
  </si>
  <si>
    <t>480997-FLEX</t>
  </si>
  <si>
    <t>Lot de 25 abrasifs SILVERFLEX autoagrippants 100 X 150- GR 80.</t>
  </si>
  <si>
    <t>480784-FLEX</t>
  </si>
  <si>
    <t>Lot de 25 abrasifs SILVERFLEX autoagrippants 80 X 133 - GR 100.</t>
  </si>
  <si>
    <t>480792-FLEX</t>
  </si>
  <si>
    <t>Lot de 25 abrasifs SILVERFLEX autoagrippants 80 X 133 - GR 120.</t>
  </si>
  <si>
    <t>480822-FLEX</t>
  </si>
  <si>
    <t>Lot de 25 abrasifs SILVERFLEX autoagrippants 80 X 133 - GR 220.</t>
  </si>
  <si>
    <t>480741-FLEX</t>
  </si>
  <si>
    <t>Lot de 25 abrasifs SILVERFLEX autoagrippants 80 X 133 - GR 40.</t>
  </si>
  <si>
    <t>480768-FLEX</t>
  </si>
  <si>
    <t>Lot de 25 abrasifs SILVERFLEX autoagrippants 80 X 133 - GR 60.</t>
  </si>
  <si>
    <t>480776-FLEX</t>
  </si>
  <si>
    <t>Lot de 25 abrasifs SILVERFLEX autoagrippants 80 X 133 - GR 80.</t>
  </si>
  <si>
    <t>759857-FLEX</t>
  </si>
  <si>
    <t>Lot de 25 abrasifs SILVERFLEX autoagrippants 8TR 105 X 112- GR 100.</t>
  </si>
  <si>
    <t>759853-FLEX</t>
  </si>
  <si>
    <t>Lot de 25 abrasifs SILVERFLEX autoagrippants 8TR 105 X 112- GR 120.</t>
  </si>
  <si>
    <t>759855-FLEX</t>
  </si>
  <si>
    <t>Lot de 25 abrasifs SILVERFLEX autoagrippants 8TR 105 X 112- GR 220.</t>
  </si>
  <si>
    <t>759854-FLEX</t>
  </si>
  <si>
    <t>Lot de 25 abrasifs SILVERFLEX autoagrippants 8TR 105 X 112- GR 60.</t>
  </si>
  <si>
    <t>759856-FLEX</t>
  </si>
  <si>
    <t>Lot de 25 abrasifs SILVERFLEX autoagrippants 8TR 105 X 112- GR 80.</t>
  </si>
  <si>
    <t>559793-FLEX</t>
  </si>
  <si>
    <t>Lot de 25 abrasifs SILVERFLEX autoagrippants 8TR Ø125- GR 100.</t>
  </si>
  <si>
    <t>559790-FLEX</t>
  </si>
  <si>
    <t>Lot de 25 abrasifs SILVERFLEX autoagrippants 8TR Ø125- GR 120.</t>
  </si>
  <si>
    <t>559792-FLEX</t>
  </si>
  <si>
    <t>Lot de 25 abrasifs SILVERFLEX autoagrippants 8TR Ø125- GR 220.</t>
  </si>
  <si>
    <t>525408-FLEX</t>
  </si>
  <si>
    <t>Lot de 25 abrasifs SILVERFLEX autoagrippants 8TR Ø125- GR 40.</t>
  </si>
  <si>
    <t>525608-FLEX</t>
  </si>
  <si>
    <t>Lot de 25 abrasifs SILVERFLEX autoagrippants 8TR Ø125- GR 60.</t>
  </si>
  <si>
    <t>525808-FLEX</t>
  </si>
  <si>
    <t>Lot de 25 abrasifs SILVERFLEX autoagrippants 8TR Ø125- GR 80.</t>
  </si>
  <si>
    <t>480555-FLEX</t>
  </si>
  <si>
    <t>Lot de 25 abrasifs SILVERFLEX autoagrippants Ø125mm - 12 TROUS-GR 100</t>
  </si>
  <si>
    <t>480563-FLEX</t>
  </si>
  <si>
    <t>Lot de 25 abrasifs SILVERFLEX autoagrippants Ø125mm - 12 TROUS-GR 120</t>
  </si>
  <si>
    <t>480601-FLEX</t>
  </si>
  <si>
    <t>Lot de 25 abrasifs SILVERFLEX autoagrippants Ø125mm - 12 TROUS-GR 220</t>
  </si>
  <si>
    <t>480520-FLEX</t>
  </si>
  <si>
    <t>Lot de 25 abrasifs SILVERFLEX autoagrippants Ø125mm - 12 Trous-GR 40.</t>
  </si>
  <si>
    <t>480539-FLEX</t>
  </si>
  <si>
    <t>Lot de 25 abrasifs SILVERFLEX autoagrippants Ø125mm - 12 TROUS-GR 60.</t>
  </si>
  <si>
    <t>480547-FLEX</t>
  </si>
  <si>
    <t>Lot de 25 abrasifs SILVERFLEX autoagrippants Ø125mm - 12 TROUS-GR 80.</t>
  </si>
  <si>
    <t>532027-FLEX</t>
  </si>
  <si>
    <t>Marteau burineur DH 5 SDS-Max - Filaire + kit 2 burins.</t>
  </si>
  <si>
    <t>531312-FLEX</t>
  </si>
  <si>
    <t>Marteau perfo compact/léger - FHE 1-16 18.0-EC TC 2.5/Set - Lbox.</t>
  </si>
  <si>
    <t>499285-FLEX</t>
  </si>
  <si>
    <t>Meuleuse angle sur batterie Ø125- LBE 125 18.0-EC C - Carton.</t>
  </si>
  <si>
    <t>520861-FLEX</t>
  </si>
  <si>
    <t>Meuleuse corps Trinox L125 18EC-Box 2 batt 5Ah+1 charg. Edit limitée.</t>
  </si>
  <si>
    <t>466239-FLEX</t>
  </si>
  <si>
    <t>Meuleuse d'angle 2600W L26-6 Ø230mm TK-S + disque diamant - Carton.</t>
  </si>
  <si>
    <t>494682-FLEX</t>
  </si>
  <si>
    <t>Meuleuse d'angle 800 Watts - Ø125mm - L 811 125 230/CEE - Carton.</t>
  </si>
  <si>
    <t>530496-FLEX</t>
  </si>
  <si>
    <t>Meuleuse d'angle sur batt Ø125 mm - L 125 18.0-EC LD/5.0 Set - Lboxx.</t>
  </si>
  <si>
    <t>499323-FLEX</t>
  </si>
  <si>
    <t>Meuleuse d'angle à variateur Ø125 - LBE 125 18.0-EC/5.0 Set - Lbox.</t>
  </si>
  <si>
    <t>518867-FLEX</t>
  </si>
  <si>
    <t>Meuleuse droite avec vitesses variable - DGE 25 18.0-EC C - Carton.</t>
  </si>
  <si>
    <t>495255-FLEX</t>
  </si>
  <si>
    <t>Meuleuse d’angle filaire Ø125mm 1300W - L 13-10 125-EC - Carton.</t>
  </si>
  <si>
    <t>516198-FLEX</t>
  </si>
  <si>
    <t>Meuleuse L125 18V + Perceuse-Visseuse PD2G 18V + Chargeur +2 Bat 5AH.</t>
  </si>
  <si>
    <t>531717-FLEX</t>
  </si>
  <si>
    <t>Mini-meuleuse d’angle 76mm - batterie 12V - LBE 76 12-EC C - Carton.</t>
  </si>
  <si>
    <t>495883-FLEX</t>
  </si>
  <si>
    <t>Mélangeur 1 vitesse 1010W - MXE 1000+WR2 120 - Carton.</t>
  </si>
  <si>
    <t>459364-FLEX</t>
  </si>
  <si>
    <t>Mélangeur 2 vitesses MXE 18.0-EC moteur Brushless livré nu.</t>
  </si>
  <si>
    <t>532021-FLEX</t>
  </si>
  <si>
    <t>ORE 5-150 EC - Ponceuse excentrique avec régulation de régime, 150 mm</t>
  </si>
  <si>
    <t>530632-FLEX</t>
  </si>
  <si>
    <t>OSE 2-70x198-EC - Ponceuse orbitale comptacte - Vitesse réglable.</t>
  </si>
  <si>
    <t>518409-FLEX</t>
  </si>
  <si>
    <t>Outil multifonction sur batterie - MT 18.0-EC C - Carton.</t>
  </si>
  <si>
    <t>532739-FLEX</t>
  </si>
  <si>
    <t>Pack 1 chargeur - 2 batteries Power 55R 12/18V - P-Set 55 R</t>
  </si>
  <si>
    <t>533806-FLEX</t>
  </si>
  <si>
    <t>PACK 12 V machines, petite, légère et maniable et STACK PACK Set.</t>
  </si>
  <si>
    <t>532843-FLEX</t>
  </si>
  <si>
    <t>Pack 2 outils 18V multitool + perceuse à percussion 2 x 2,5 Ah L-Boxx</t>
  </si>
  <si>
    <t>920351-FLEX</t>
  </si>
  <si>
    <t>Pack scie à onglet radiale - SMS 190 18.0-EC/5.0 R Set - Lbox.</t>
  </si>
  <si>
    <t>470678-FLEX</t>
  </si>
  <si>
    <t>Paire adaptateurs Ø225mm double face pour Giraffe - IP D225-10 VE2.</t>
  </si>
  <si>
    <t>531330-FLEX</t>
  </si>
  <si>
    <t>Palonnier ventouse électrique 18V Grabo - 120kg de levé - VLP 18.0 C.</t>
  </si>
  <si>
    <t>921110-FLEX</t>
  </si>
  <si>
    <t>Paquet de 3 interfaces velcro Ø150.</t>
  </si>
  <si>
    <t>920126-FLEX</t>
  </si>
  <si>
    <t>Paquet de 5 sacs aspirateurs pour VC21/VCE26.</t>
  </si>
  <si>
    <t>535162-FLEX</t>
  </si>
  <si>
    <t>PD2G 18-EC HD2 C - Visseuse percu. batt. à 2 vit. - En carton.</t>
  </si>
  <si>
    <t>501484-FLEX</t>
  </si>
  <si>
    <t>Perceuse à percussion PD 2G 10.8-EC 2,5 SET</t>
  </si>
  <si>
    <t>450561-FLEX</t>
  </si>
  <si>
    <t>Perceuse-visseuse DD2G 10.8-LD en housse 2 batteries + 1 chargeur.</t>
  </si>
  <si>
    <t>516155-FLEX</t>
  </si>
  <si>
    <t>Perceuse/Visseuse - DD 2G 10.8-LDBC/2.5 - Carton.</t>
  </si>
  <si>
    <t>491292-FLEX</t>
  </si>
  <si>
    <t>Perceuse/Visseuse Brushless 4 vitesses - DD 4G 18.0-EC C - Carton.</t>
  </si>
  <si>
    <t>519049-FLEX</t>
  </si>
  <si>
    <t>Perceuse/Visseuse compact sur batt - DD 2G 18.0-EC LD/2.5 Set - Lbox.</t>
  </si>
  <si>
    <t>515701-FLEX</t>
  </si>
  <si>
    <t>Perceuse/visseuse à percussion - PD 2G 18.0-EC-HD/5.0 Set - Lbox.</t>
  </si>
  <si>
    <t>491284-FLEX</t>
  </si>
  <si>
    <t>Perforateur Burineur Brushless - CHE 18.0-EC C - Carton.</t>
  </si>
  <si>
    <t>413674-FLEX</t>
  </si>
  <si>
    <t>Perforateur/ Marteau filaire - FHE2-22 SDS PLUS - Carton.</t>
  </si>
  <si>
    <t>491314-FLEX</t>
  </si>
  <si>
    <t>Perforateur/Burineur Brushless - CHE 2-26 18.0-EC C - Carton.</t>
  </si>
  <si>
    <t>451495-FLEX</t>
  </si>
  <si>
    <t>Perforateur/burineur filaire CHE 5-40 SDS-MAX livré en L-Boxx.</t>
  </si>
  <si>
    <t>531468-FLEX</t>
  </si>
  <si>
    <t>Petite boîte d'organisation - 11kg - STACK PACK - TK-L SP SO.</t>
  </si>
  <si>
    <t>534762-FLEX</t>
  </si>
  <si>
    <t>Poignée de transport pour deux personnes VLP-HCH DUO - Ventouse.</t>
  </si>
  <si>
    <t>534761-FLEX</t>
  </si>
  <si>
    <t>Poignée de transport pour une personne VLP-HCH SOLO - Ventouse.</t>
  </si>
  <si>
    <t>376175-FLEX</t>
  </si>
  <si>
    <t>Polisseuse 1400 Watt - PE 14-2 150 P + produit/éponge - Set Lbox.</t>
  </si>
  <si>
    <t>920257-FLEX</t>
  </si>
  <si>
    <t>Ponceuse béton 1800W Ø150 - LD 18-7 150 R KIT 8 - Lbox.</t>
  </si>
  <si>
    <t>920367-FLEX</t>
  </si>
  <si>
    <t>Ponceuse béton à variateur vitesse - LDE 16-8 Ø125R KIT 28 - Lbox.</t>
  </si>
  <si>
    <t>468886-FLEX</t>
  </si>
  <si>
    <t>Ponceuse excentrique Ø125mm - ORE 2-125 EC SET - Lbox.</t>
  </si>
  <si>
    <t>900234-FLEX</t>
  </si>
  <si>
    <t>Ponceuse excentrique Ø125mm XS713 + Ponceuse vibrante MS713 - LBox.</t>
  </si>
  <si>
    <t>920330-FLEX</t>
  </si>
  <si>
    <t>Ponceuse fraiseuse 1600W - RE 16-5 115 + PKDFLEX90 avec 1 disque.</t>
  </si>
  <si>
    <t>530900-FLEX</t>
  </si>
  <si>
    <t>Ponceuse Giraffe pour les murs et les plafonds - GE 6 R-EC - Carton.</t>
  </si>
  <si>
    <t>504114-FLEX</t>
  </si>
  <si>
    <t>Ponceuse pour murs et plafonds HANDY GIRAFFE - GCE 6-EC Kit - Lbox.</t>
  </si>
  <si>
    <t>468924-FLEX</t>
  </si>
  <si>
    <t>Ponceuse vibrante orbitale - OSE 2-80 EC Set - Lbox.</t>
  </si>
  <si>
    <t>468908-FLEX</t>
  </si>
  <si>
    <t>Ponceuse vibrante triangulaire - ODE 2-100 EC Set - Lbox.</t>
  </si>
  <si>
    <t>472921-FLEX</t>
  </si>
  <si>
    <t>Projecteur chantier LED 1200/2000lms - CL 2000 18.0 - Carton.</t>
  </si>
  <si>
    <t>530375-FLEX</t>
  </si>
  <si>
    <t>Projecteur de chantier LED sur batterie trépied - TL 4000 18.0/230.</t>
  </si>
  <si>
    <t>504637-FLEX</t>
  </si>
  <si>
    <t>Projecteur Led 1000/2800Lm à batterie - WL 2800 18.0 - Carton.</t>
  </si>
  <si>
    <t>513075-FLEX</t>
  </si>
  <si>
    <t>Projecteur Led à main 150/300lm sur batterie - WL 300 18.0 - Carton.</t>
  </si>
  <si>
    <t>533294-FLEX</t>
  </si>
  <si>
    <t>Préséparateur pour aspi de sécurité VCE - VCE-PS 25 Cyclone - Carton.</t>
  </si>
  <si>
    <t>534180-FLEX</t>
  </si>
  <si>
    <t>PS ORE D150 VE2 - Plaque de protection Ø150mm - Le lot de 2.</t>
  </si>
  <si>
    <t>531314-FLEX</t>
  </si>
  <si>
    <t>Puissante scie sabre sur batterie 12V - RS 16 12-EC C - Carton.</t>
  </si>
  <si>
    <t>359351-FLEX</t>
  </si>
  <si>
    <t>Rail de guidage GRS - GRS 160 - L'unité.</t>
  </si>
  <si>
    <t>531471-FLEX</t>
  </si>
  <si>
    <t>Rails de porte-outil côté - TKH SP WS - Acessoire STACK PACK.</t>
  </si>
  <si>
    <t>429971-FLEX</t>
  </si>
  <si>
    <t>Rainureuse 1400W 7500t/mins - MS 1706 FR - coffret avec 2 disques.</t>
  </si>
  <si>
    <t>530372-FLEX</t>
  </si>
  <si>
    <t>RS 25 18.0-EC C - Scie sabre sur batterie 18V - Carton.</t>
  </si>
  <si>
    <t>497650-FLEX</t>
  </si>
  <si>
    <t>S 50 - H13 - aspirateur triphase 380 V - capacité 100 L.</t>
  </si>
  <si>
    <t>530573-FLEX</t>
  </si>
  <si>
    <t>Sac aspirateur en non tissé - FS-F VC 2 Hip VE5 - Lot de 5 - 509981.</t>
  </si>
  <si>
    <t>502227-FLEX</t>
  </si>
  <si>
    <t>Sac aspirateur en non tissé - FS-F VCE 33-44 L/M VE5 - Lot de 5.</t>
  </si>
  <si>
    <t>532636-FLEX</t>
  </si>
  <si>
    <t>Scie circulaire Batt. avec carter pendulaire CS 68 18-EC - Carton.</t>
  </si>
  <si>
    <t>491322-FLEX</t>
  </si>
  <si>
    <t>Scie circulaire Brushless - CS 62 18.0-EC C - Carton.</t>
  </si>
  <si>
    <t>517674-FLEX</t>
  </si>
  <si>
    <t>Scie circulaire compacte sur batterie - CS 45 18.0-EC C - Carton.</t>
  </si>
  <si>
    <t>506044-FLEX</t>
  </si>
  <si>
    <t>Scie circulaire CSM 4060 + Meuleuse d'angle L811 1400 Watts - Carton.</t>
  </si>
  <si>
    <t>521973-FLEX</t>
  </si>
  <si>
    <t>Scie circulaire à eau pour coupes humides CS 60 WET livrée en L-Boxx.</t>
  </si>
  <si>
    <t>307815B-FLEX</t>
  </si>
  <si>
    <t>Scie circulaire à métaux - guide prof. 63mm - CSM 4060 - Carton.</t>
  </si>
  <si>
    <t>497258-FLEX</t>
  </si>
  <si>
    <t>Scie sabre RS 11-28 - 1100 W - Filaire - Carton.</t>
  </si>
  <si>
    <t>485403-FLEX</t>
  </si>
  <si>
    <t>Scie sauteuse Brushless sur batterie 18V - JS 18.0-EC C - Carton.</t>
  </si>
  <si>
    <t>489794-FLEX</t>
  </si>
  <si>
    <t>Scie sauteuse Brushless sur batterie 18V - JSB 18.0-EC C - Carton.</t>
  </si>
  <si>
    <t>532592-FLEX</t>
  </si>
  <si>
    <t>Scie à onglet radiale sur batterie 18V - SMS 305 18-EC - Carton.</t>
  </si>
  <si>
    <t>531749-FLEX</t>
  </si>
  <si>
    <t>Scie à ruban sur batterie - SBE 127 18-EC - Carton.</t>
  </si>
  <si>
    <t>531748-FLEX</t>
  </si>
  <si>
    <t>Scie à ruban sur batterie - SBE 64 18-EC - Carton.</t>
  </si>
  <si>
    <t>515981-FLEX</t>
  </si>
  <si>
    <t>Scie-sabre avec mouv pendulaire sur batterie - RS 29 18.0 C - Carton.</t>
  </si>
  <si>
    <t>530026-FLEX</t>
  </si>
  <si>
    <t>SET Brush-Visseuse (3 brosses) DD2G 10.8LD + 2Batt 2.5Ah + 1Chargeur.</t>
  </si>
  <si>
    <t>531055-FLEX</t>
  </si>
  <si>
    <t>Set de 3 lames de scie Starlock bois et métal - SM BI-Set VE3.</t>
  </si>
  <si>
    <t>530494-FLEX</t>
  </si>
  <si>
    <t>Set de 41 pièces - Embouts dans une boîte verrouillable/empilable.</t>
  </si>
  <si>
    <t>533247-FLEX</t>
  </si>
  <si>
    <t>Set de coffrets de transport 2 STACK PACK - TKL SP SET 2</t>
  </si>
  <si>
    <t>521930-FLEX</t>
  </si>
  <si>
    <t>Set laser linéaire à 360° batterie ALC 3/360-G/R 10.8V recepteur.</t>
  </si>
  <si>
    <t>531278-FLEX</t>
  </si>
  <si>
    <t>Souffleur de feuilles sur batterie - GBL 790 18-EC - Carton.</t>
  </si>
  <si>
    <t>531461-FLEX</t>
  </si>
  <si>
    <t>STACK PACK : Boîte roulante + Boîte moyenne + boîte d'organisation.</t>
  </si>
  <si>
    <t>532280-FLEX</t>
  </si>
  <si>
    <t>Station de charge rapide CA 12/18 - Carton.</t>
  </si>
  <si>
    <t>531469-FLEX</t>
  </si>
  <si>
    <t>Support de niveau à bulle - TKH SP ADL - Accessoire STACK PACK.</t>
  </si>
  <si>
    <t>531333-FLEX</t>
  </si>
  <si>
    <t>Système d’étanchéité standard - Pour ventouse VLP 18 Grabo.</t>
  </si>
  <si>
    <t>531335-FLEX</t>
  </si>
  <si>
    <t>Système d’étanchéité surfaces étroites - Pour ventouse VLP 18 Grabo.</t>
  </si>
  <si>
    <t>531279-FLEX</t>
  </si>
  <si>
    <t>Sécateur sur batterie 18 V - GPS 35 18-EC - Carton.</t>
  </si>
  <si>
    <t>531275-FLEX</t>
  </si>
  <si>
    <t>Taille-haie sur batterie - GHT 55 18-EC - Carton.</t>
  </si>
  <si>
    <t>530728-FLEX</t>
  </si>
  <si>
    <t>Tournevis électrique de poche sur batterie 4V - SD 5-300 4.0.</t>
  </si>
  <si>
    <t>531276-FLEX</t>
  </si>
  <si>
    <t>Tronçonneuse sur batterie - GCS 35 2x18-EC - Carton.</t>
  </si>
  <si>
    <t>398624-FLEX</t>
  </si>
  <si>
    <t>Trépied laser - LKS 65-170 F 1/4 - SEUL.</t>
  </si>
  <si>
    <t>481661-FLEX</t>
  </si>
  <si>
    <t>Trépied à manivelle 1,7KG aluminium raccord 5/8" - LKS H 190 5/8.</t>
  </si>
  <si>
    <t>492361-FLEX</t>
  </si>
  <si>
    <t>Tête auto-agrippante spéciale amortie Ø75mm - Pour PXE 80 10.8-EC.</t>
  </si>
  <si>
    <t>503002-FLEX</t>
  </si>
  <si>
    <t>Ventilateur sur batterie - CF 18.0/230 - Carton.</t>
  </si>
  <si>
    <t>423165-FLEX</t>
  </si>
  <si>
    <t>Veste chauffante TJ 10.8/18.0 +1 adaptateur PS10.8/18V - Taille L.</t>
  </si>
  <si>
    <t>531707-FLEX</t>
  </si>
  <si>
    <t>Visseuse pour plaque de plâtre batterie 12V - DW 37 12-EC C - Carton.</t>
  </si>
  <si>
    <t>466824-FLEX</t>
  </si>
  <si>
    <t>Visseuse pour plâtre - DW45-18.0-EC M/2.5 Set - Lbox.</t>
  </si>
  <si>
    <t>520756-FLEX</t>
  </si>
  <si>
    <t>Visseuse à Choc - 237Nm-3700tr/min - ID 1/4" 18.0-EC HD C - Carton.</t>
  </si>
  <si>
    <t>491241-FLEX</t>
  </si>
  <si>
    <t>Visseuse à choc Brushless livrée - ID 1/4" 18.0 EC - C - Carton.</t>
  </si>
  <si>
    <t>530532-FLEX</t>
  </si>
  <si>
    <t>Visseuse à percussion batterie 2 vit 18V - PD 2G 18.0-EC LDC - Carton</t>
  </si>
  <si>
    <t>MIW-51900</t>
  </si>
  <si>
    <t>MILWAUKEE</t>
  </si>
  <si>
    <t>M12 - PACK NRJ 12V - Sac - 1 Batt. 2.0Ah - Charg. C12C.</t>
  </si>
  <si>
    <t>MIW-41950</t>
  </si>
  <si>
    <t>M12 BPD-0 - Perceuse à percussion 12V, 30-38 Nm - SEUL.</t>
  </si>
  <si>
    <t>MIW-41947</t>
  </si>
  <si>
    <t>M12 CH-0 - Perforateur SDS+ FUEL 12V 2 modes, 1,1J EPTA - SEUL.</t>
  </si>
  <si>
    <t>MIW-30483</t>
  </si>
  <si>
    <t>M18 B5 - 18V 5,0Ah Red Lithium - système M18 - Carton.</t>
  </si>
  <si>
    <t>MIW-59732</t>
  </si>
  <si>
    <t>M18 ONEFHIWF1-0X - Boulonneuse 1" - HDBOX.</t>
  </si>
  <si>
    <t>MIW-59727</t>
  </si>
  <si>
    <t>M18 ONEFHIWF12-502X - Boulonneuse chocs 1/2 - 2 Batt. 5Ah + Chargeur.</t>
  </si>
  <si>
    <t>MIW-71627</t>
  </si>
  <si>
    <t>Mètre ruban STUD G EN 2 - 8 M.</t>
  </si>
  <si>
    <t>DÉSTOCKAGE — Boîtiers &amp; accessoires optiques (T1 / T1.5 / T2 / T3)</t>
  </si>
  <si>
    <t>Opération de déstockage : prix nets exceptionnels, quantités limitées au stock disponible ci-dessous.</t>
  </si>
  <si>
    <t>Réf. fabricant</t>
  </si>
  <si>
    <t>CORES022</t>
  </si>
  <si>
    <t>RTSB-01-000008</t>
  </si>
  <si>
    <t>Kit fixation mural/poteau pour BPEO T2/T3 version plastique - 981309.</t>
  </si>
  <si>
    <t>CORES023</t>
  </si>
  <si>
    <t>RTSB-70-000029</t>
  </si>
  <si>
    <t>Support de fix plastique (1x PBO T1-2x PBO T2-1x PBPO ou 2x MDUO) 3m.</t>
  </si>
  <si>
    <t>CORES066</t>
  </si>
  <si>
    <t>RTSB-01-000160D</t>
  </si>
  <si>
    <t>Corps ECAM E/S D D6-18 vide 3M.</t>
  </si>
  <si>
    <t>CORES067</t>
  </si>
  <si>
    <t>RTSB-01-000122</t>
  </si>
  <si>
    <t>ECAM complet simple - 3.5-9.5mm VRC Boîte de 60 - Vendu à l'unité.</t>
  </si>
  <si>
    <t>CORES068</t>
  </si>
  <si>
    <t>RTSB-01-300002</t>
  </si>
  <si>
    <t>BPEO T1.5 Branch 12 PAS 16 ports:1xD6-18/2xS5-18+13xS3.5-9.5-1216031</t>
  </si>
  <si>
    <t>CORES069</t>
  </si>
  <si>
    <t>RTSB-01-100176</t>
  </si>
  <si>
    <t>Cassette 12 Fusions 1PAS pour BPEO Bizone 2X6 3M Réf : 981502.</t>
  </si>
  <si>
    <t>CORES070</t>
  </si>
  <si>
    <t>N501733A</t>
  </si>
  <si>
    <t>PBO T1 Boîtier pour point de branchement vide 3M NG Réf : 981447.</t>
  </si>
  <si>
    <t>CORES071</t>
  </si>
  <si>
    <t>RTSB-01-000152</t>
  </si>
  <si>
    <t>ECAM Simple S5-18 - 3M.</t>
  </si>
  <si>
    <t>CORES078</t>
  </si>
  <si>
    <t>981456</t>
  </si>
  <si>
    <t>Platine ROUGE+joint ECAM double D12-15 pr corps ECAM D6-18 3M 981456.</t>
  </si>
  <si>
    <t>CORES079</t>
  </si>
  <si>
    <t>RTSB-01-000162</t>
  </si>
  <si>
    <t>Platine gris+joint ECAM double D9-12 pour corps ECAM D6-18 3M 981455.</t>
  </si>
  <si>
    <t>CORES080</t>
  </si>
  <si>
    <t>RTSB-01-000003</t>
  </si>
  <si>
    <t>Kit de fixation mural ou poteau pour BPEO T1 - version plastique 3M.</t>
  </si>
  <si>
    <t>CORES081</t>
  </si>
  <si>
    <t>RTSB-01-000161</t>
  </si>
  <si>
    <t>Platine blanc + joint ECAM double D6-9 pour corps ECAM D6-18 3M.</t>
  </si>
  <si>
    <t>CORES082</t>
  </si>
  <si>
    <t>RTSB-01-000164</t>
  </si>
  <si>
    <t>Platine bleu + joint ECAM double D15-18 pour corps ECAM D6-18 3M.</t>
  </si>
  <si>
    <t>CORES092</t>
  </si>
  <si>
    <t>RTSB-70-001015</t>
  </si>
  <si>
    <t>PBO T2 NG Boîtier pour point de branchement V2 vide 3M.981390</t>
  </si>
  <si>
    <t>CORES097</t>
  </si>
  <si>
    <t>RTSB-01-000026</t>
  </si>
  <si>
    <t>BPE/O EVOL T2 BDP-28pas-16 portsS12+ port D20 BPE/O EVO 3M - 980584.</t>
  </si>
  <si>
    <t>CORES100</t>
  </si>
  <si>
    <t>RTSB-01-000151</t>
  </si>
  <si>
    <t>Ecam simple S4-12 entrée 3M - Réf : 980613.</t>
  </si>
  <si>
    <t>CORES102</t>
  </si>
  <si>
    <t>980585</t>
  </si>
  <si>
    <t>BPE/O EVOLT3 EDP 48 pas 2 ports S18+10 S12+1 port D27-3M -Réf 980585.</t>
  </si>
  <si>
    <t>CORES105</t>
  </si>
  <si>
    <t>RTSC_05_000112</t>
  </si>
  <si>
    <t>Equerre universelle U - Fix 10 câbles ou 5xT-FanO S ou 5x G2 ou 3xHD.</t>
  </si>
  <si>
    <t>CORES106</t>
  </si>
  <si>
    <t>RTSB-10-000032</t>
  </si>
  <si>
    <t>Fist GCO2 BD8-GV (2 entrées ovales) + Valve.</t>
  </si>
  <si>
    <t>CORES110</t>
  </si>
  <si>
    <t>RTSB-01-000154</t>
  </si>
  <si>
    <t>ECAM corps double 5-20mm 3M - Réf : 980604.</t>
  </si>
  <si>
    <t>CORES111</t>
  </si>
  <si>
    <t>RTSC-05-000050</t>
  </si>
  <si>
    <t>Eclateur T-FanO HD 432/864FO - 1-3 câbles vers 72 tubes Ø5mm.</t>
  </si>
  <si>
    <t>CORES113</t>
  </si>
  <si>
    <t>RTSB-01-300012</t>
  </si>
  <si>
    <t>BPEO T1.5 Drops 12 PAS 28 ports :1xD6-18+2xS4-12+25xS3-7 -Réf 981498.</t>
  </si>
  <si>
    <t>CORES114</t>
  </si>
  <si>
    <t>RTSB-01-600010</t>
  </si>
  <si>
    <t>BPEO T1 FDP Drops 12 PAS 17 ports : 1x D6-18 + 16x S3-7 3M.</t>
  </si>
  <si>
    <t>CORES115</t>
  </si>
  <si>
    <t>RTSB-01-700000</t>
  </si>
  <si>
    <t>BPEO T1 EVOL - CDP -12 pas 2 ports D5-18 +1 port D20 3M - Réf 980580.</t>
  </si>
  <si>
    <t>CORES144</t>
  </si>
  <si>
    <t>RTSB-30-000002</t>
  </si>
  <si>
    <t>Kit de fixation GC02 profile platine MOBRA4FIX (Toutes tailles Bx6).</t>
  </si>
  <si>
    <t>CORES150</t>
  </si>
  <si>
    <t>RTSB-01-000155</t>
  </si>
  <si>
    <t>ECAM corps double D5-27mm 3M.</t>
  </si>
  <si>
    <t>CORES154</t>
  </si>
  <si>
    <t>RSTB-15-000100</t>
  </si>
  <si>
    <t>Bloc E/S d'obturation TENIO - L'unité.</t>
  </si>
  <si>
    <t>CORES155</t>
  </si>
  <si>
    <t>RTSB-15-000121</t>
  </si>
  <si>
    <t>Bloc E/S gel - 2a (2 câbles) - 13 à 16 mm TENIO - L'unité.</t>
  </si>
  <si>
    <t>CORES156</t>
  </si>
  <si>
    <t>RTSB-15-000122</t>
  </si>
  <si>
    <t>Bloc E/S gel - 2b (2 câbles) - 11 à 14 mm TENIO - L'unité.</t>
  </si>
  <si>
    <t>CORES158</t>
  </si>
  <si>
    <t>RTSB-15-000131</t>
  </si>
  <si>
    <t>Bloc E/S gel - 3a (3 câbles) - 7 à 10 mm TENIO - L'unité.</t>
  </si>
  <si>
    <t>CORES159</t>
  </si>
  <si>
    <t>RTSB-15-000132</t>
  </si>
  <si>
    <t>Bloc E/S gel - 3b (3 câbles) - 5 à 8 mm TENIO - L'unité.</t>
  </si>
  <si>
    <t>CORES160</t>
  </si>
  <si>
    <t>RTSB-15-000141</t>
  </si>
  <si>
    <t>Bloc E/S gel - 4 (4 câbles) - 3 à 6 mm TENIO - L'unité.</t>
  </si>
  <si>
    <t>CORES161</t>
  </si>
  <si>
    <t>CW6615_000</t>
  </si>
  <si>
    <t>Bloc E/S gel - 5 (5 câbles) - 2 à 4 mm TENIO - L'unité.</t>
  </si>
  <si>
    <t>CORES165</t>
  </si>
  <si>
    <t>Boîtier épissurage 3M BPEO T1,5 FDP branchement aérien.</t>
  </si>
  <si>
    <t>CORES172</t>
  </si>
  <si>
    <t>RTSB-30-000101</t>
  </si>
  <si>
    <t>FIST GCO2 E/S Thermo.Ronde pour tube et µ-gaine- GCO2-RSK-LTS-FR11.</t>
  </si>
  <si>
    <t>CORES206</t>
  </si>
  <si>
    <t>RTSB-15-000106</t>
  </si>
  <si>
    <t>Bloc fixation CTULarge TENIO fix porteur pour blocs gel 2/3- L'unité.</t>
  </si>
  <si>
    <t>CORES54</t>
  </si>
  <si>
    <t>RTSB-30-000104</t>
  </si>
  <si>
    <t>E/S Thermo. Ovale pour câble à micro-gaine - GCO2-OSK-CC.</t>
  </si>
  <si>
    <t>CORES633</t>
  </si>
  <si>
    <t>RTSB-01-600020</t>
  </si>
  <si>
    <t>BPEO T1 FDP Branch 12 PAS 12ports :1xD6-18+10xS3.5-9.5-3M.982017</t>
  </si>
  <si>
    <t>CORES641</t>
  </si>
  <si>
    <t>RTSB-01-000020</t>
  </si>
  <si>
    <t>BPEO T2 - EVOL - CDP - 28 pas - 6 ports S18 + 1 port D27 - 3M.</t>
  </si>
  <si>
    <t>CORES703</t>
  </si>
  <si>
    <t>PTXX-10-001060</t>
  </si>
  <si>
    <t>Obturateur d'alvéole TDUX-60 - Réf : 890310.</t>
  </si>
  <si>
    <t>PTXX-10-001045</t>
  </si>
  <si>
    <t>CORES823</t>
  </si>
  <si>
    <t>RTSB-01-000128</t>
  </si>
  <si>
    <t>ECAM simple S6 - 3.8 à 6.2mm - Sachet de 10 - L'unité.</t>
  </si>
  <si>
    <t>CORES120</t>
  </si>
  <si>
    <t>XEXSC02901</t>
  </si>
  <si>
    <t>Tiroir optique TEB 144 axe gauche G657-A2 hauteur 3U. PRYSMIAN</t>
  </si>
  <si>
    <t>CORES197</t>
  </si>
  <si>
    <t>XEXSC02951TEB48-G-</t>
  </si>
  <si>
    <t>Tiroir optique 48 FO - Prysmian XEXSC02951</t>
  </si>
  <si>
    <t>CORES499</t>
  </si>
  <si>
    <t>Boîtier 48FO aérien OMELCOM - façade - Taille S</t>
  </si>
  <si>
    <t>CORES500</t>
  </si>
  <si>
    <t>Boîtier 72FO aérien OMELCOM - façade - Taille M</t>
  </si>
  <si>
    <t>CORES189</t>
  </si>
  <si>
    <t>BC1SCA-X</t>
  </si>
  <si>
    <t>Lot de 12 pigtails couleurs G657A2 SC-APC GradeB1 structure libre 2m.</t>
  </si>
  <si>
    <t>Nous consulter</t>
  </si>
  <si>
    <t>AÉRIEN &amp; GÉNIE CIVIL — Ferrures, ancrages, boulonnerie, gaines, repérage</t>
  </si>
  <si>
    <t>Matériels de pose aérienne et accessoires réseau — disponibles sur stock.</t>
  </si>
  <si>
    <t>AER266</t>
  </si>
  <si>
    <t>PLP - Réhausse tube PTE pour poteaux télécom REFO3 - L'unité.</t>
  </si>
  <si>
    <t>AER014</t>
  </si>
  <si>
    <t>Traverse ferrure en V SEMT8 - L'unité.</t>
  </si>
  <si>
    <t>AER011</t>
  </si>
  <si>
    <t>Traverse poteau acier galvanisé à chaud 5/14 11 trous - L'unité</t>
  </si>
  <si>
    <t>AER030</t>
  </si>
  <si>
    <t>Traverse poteau acier galvanisé à chaud 5/15 13 trous - L'unité</t>
  </si>
  <si>
    <t>AER012</t>
  </si>
  <si>
    <t>Traverse poteau acier galvanisé à chaud 5/19 15 trous - L'unité</t>
  </si>
  <si>
    <t>AER039</t>
  </si>
  <si>
    <t>Boulon d'assemblage acier galvanisé à chaud BH 14x25-25mm - L'unité.</t>
  </si>
  <si>
    <t>AER013</t>
  </si>
  <si>
    <t>Boulon d'assemblage acier galvanisé à chaud BH 14x60-35mm - L'unité.</t>
  </si>
  <si>
    <t>AER0075</t>
  </si>
  <si>
    <t>Boulon d'assemblage acier galvanisé à chaud BH14x225-145mm - L'unité.</t>
  </si>
  <si>
    <t>AER016</t>
  </si>
  <si>
    <t>Semelle équerre pour appui commun 5/39 - L'unité.</t>
  </si>
  <si>
    <t>AER008</t>
  </si>
  <si>
    <t>Feuillard inox télécom AISI 430 - 20mmx0,7 - Le rouleau de 50m.</t>
  </si>
  <si>
    <t>AER002</t>
  </si>
  <si>
    <t>Boucle/agrafe pour feuillard chape CHA20/A200 - 20mm - Par 100.</t>
  </si>
  <si>
    <t>CO075</t>
  </si>
  <si>
    <t>Agrafes PS N°2 pour bandeau de repérage PVC souple - Boîte 500.</t>
  </si>
  <si>
    <t>TUB030</t>
  </si>
  <si>
    <t>Gaine de remontée aéro-sout demi lune GV35*35 LG2.75m/GPC35 Grise.</t>
  </si>
  <si>
    <t>TUB043</t>
  </si>
  <si>
    <t>Gaine de remontée aéro-sout demi lune GV35*35 LG2.75m/GPC35 Ivoire.</t>
  </si>
  <si>
    <t>AER0190</t>
  </si>
  <si>
    <t>MALICO - Ancrage spiralé - Câble Ø6.20-7.80mm &lt;50m - ASFOB062-078.</t>
  </si>
  <si>
    <t>AER020</t>
  </si>
  <si>
    <t>MALICO Pince d'ancrage - ADSS18 - Câble Ø18-20mm &lt;100m - PA200FO400TR</t>
  </si>
  <si>
    <t>AER021</t>
  </si>
  <si>
    <t>MALICO Pince d'ancrage - ADSS12 - Câble Ø11-15mm &lt;100m - PA140FO400TR</t>
  </si>
  <si>
    <t>AER022</t>
  </si>
  <si>
    <t>MALICO Pince d'ancrage - ADSS16 - Câble Ø15-18mm &lt;100m - PA180FO400TR</t>
  </si>
  <si>
    <t>AER024</t>
  </si>
  <si>
    <t>MALICO - Pince suspension balancelle - Câble Ø5-8mm &lt;70m - PSBFOD5/8.</t>
  </si>
  <si>
    <t>AER027</t>
  </si>
  <si>
    <t>Dispositif/pince de suspension rigide câble 8/20 ADSS - L'unité.</t>
  </si>
  <si>
    <t>AER037</t>
  </si>
  <si>
    <t>Bride de réhausse tubulaire FT BPT 15 B - L'unité.</t>
  </si>
  <si>
    <t>AER043</t>
  </si>
  <si>
    <t>MALICO Pince d'ancrage branch. FO - Câble Ø4 -7mm &lt;70m - PABFO160D4/7</t>
  </si>
  <si>
    <t>AER048</t>
  </si>
  <si>
    <t>Tirefond acier galvanisé à chaud tête hexagonale 14x100 - L'unité.</t>
  </si>
  <si>
    <t>AER060</t>
  </si>
  <si>
    <t>MALICO - Ferrures d'étoilement FET414 - L'unité.</t>
  </si>
  <si>
    <t>AER064</t>
  </si>
  <si>
    <t>MALICO - Croix de lovage de 275 à 480mm MALICOIL-L - L'unité.</t>
  </si>
  <si>
    <t>AER068</t>
  </si>
  <si>
    <t>Ecrou de fixation acier galvanisé à chaud HM14 - L'unité.</t>
  </si>
  <si>
    <t>AER070</t>
  </si>
  <si>
    <t>Tirefond acier galvanisé à chaud tête hexagonale - 12x100 - L'unité.</t>
  </si>
  <si>
    <t>AER076</t>
  </si>
  <si>
    <t>Rondelle galvanisée à chaud - 28x15x2,5 M14 ISO 7089 - L'unité.</t>
  </si>
  <si>
    <t>AER077</t>
  </si>
  <si>
    <t>Traverse 5 trous acier galvanisé à chaud - 5/05 TRAV505 - L'unité.</t>
  </si>
  <si>
    <t>AER078</t>
  </si>
  <si>
    <t>Plaquette courbe FT acier galvanisé à chaud poteau bois - L'unité.</t>
  </si>
  <si>
    <t>AER079</t>
  </si>
  <si>
    <t>Semelle pour poteau bois 516.</t>
  </si>
  <si>
    <t>AER081</t>
  </si>
  <si>
    <t>Pince d'ancrage ADSS14 ø14-ø16mm portée 100m PA160FO400TR - L'unité.</t>
  </si>
  <si>
    <t>AER083</t>
  </si>
  <si>
    <t>MALICO Pince d'ancrage plastiq. ADSS - Câble Ø10-14mm - PAFO400D10/14</t>
  </si>
  <si>
    <t>AER105</t>
  </si>
  <si>
    <t>MALICO - Bride à entraxe variable de 144 à 256mm.</t>
  </si>
  <si>
    <t>AER106</t>
  </si>
  <si>
    <t>MALICO - Bride à entraxe variable de 244 à 376mm.</t>
  </si>
  <si>
    <t>AER107</t>
  </si>
  <si>
    <t>MALICO - Bride à entraxe variable de 364 à 496mm.</t>
  </si>
  <si>
    <t>AER108</t>
  </si>
  <si>
    <t>BIC 50 90 sur feuillard déjà installé - cap.ø 50-90mm.</t>
  </si>
  <si>
    <t>AER15</t>
  </si>
  <si>
    <t>Semelle d'appui commun poteau bois CPB FT - L'unité.</t>
  </si>
  <si>
    <t>AER189</t>
  </si>
  <si>
    <t>MALICO - Ancrage spiralé - Câble Ø4.8-6.20mm &lt;50m - ASFOB048-062.</t>
  </si>
  <si>
    <t>AER199</t>
  </si>
  <si>
    <t>Ancrage spiralé portée 150m diam 12.0mm à 13.0mm ASFO TC 120-130.</t>
  </si>
  <si>
    <t>AER214</t>
  </si>
  <si>
    <t>MALICO - Suspension spiralée - Câble Ø6.2-7.8mm &lt;50m - SSFOB062-078.</t>
  </si>
  <si>
    <t>AER216</t>
  </si>
  <si>
    <t>MALICO - Suspension spiralée - Câble Ø9.2-10.8mm &lt;50m - SSFOB092-108.</t>
  </si>
  <si>
    <t>AER217</t>
  </si>
  <si>
    <t>MALICO - Suspension spiralée - Câble Ø10.7-12.8mm &lt;50m - SSFOB107-128</t>
  </si>
  <si>
    <t>AER218</t>
  </si>
  <si>
    <t>MALICO - Suspension spiralée - Câble Ø12.8-15mm &lt;50m - SSFOB128-150.</t>
  </si>
  <si>
    <t>CÂBLES OPTIQUES — Micro-gaine aéro/souterrain G657A2 &amp; G652D</t>
  </si>
  <si>
    <t>Prix au mètre linéaire. Longueurs disponibles indiquées par référence et par fabricant.</t>
  </si>
  <si>
    <t>CAB-000026</t>
  </si>
  <si>
    <t>STL - Câble Micro Gaine - Aéro / Sout - 48FO - G657A2 - MOD12.</t>
  </si>
  <si>
    <t>ml</t>
  </si>
  <si>
    <t>CAB-000027</t>
  </si>
  <si>
    <t>ACOME - Câble Micro Gaine - Sout - 72FO - G657A2 - MOD12.</t>
  </si>
  <si>
    <t>DRAKA - Câble Micro Gaine - Sout - 72FO - G657A2 - MOD12.</t>
  </si>
  <si>
    <t>PRYSMIAN - Câble Micro Gaine - Sout - 72FO - G657A2 - MOD12.</t>
  </si>
  <si>
    <t>TAIHAN - Câble Micro Gaine - Sout - 72FO - G657A2 - MOD12.</t>
  </si>
  <si>
    <t>CAB-000028</t>
  </si>
  <si>
    <t>TAIHAN - Câble Micro Gaine - Aéro / Sout - 96FO - G657A2 - MOD12.</t>
  </si>
  <si>
    <t>CAB-000029</t>
  </si>
  <si>
    <t>STL - Câble Micro Gaine - Aéro / Sout - 144FO - G657A2 - MOD12.</t>
  </si>
  <si>
    <t>CAB-000030</t>
  </si>
  <si>
    <t>STL - Câble Micro Gaine - Sout - 288FO - G657A2 - MOD12.</t>
  </si>
  <si>
    <t>CAB-000031</t>
  </si>
  <si>
    <t>STL - Câble Micro Gaine - Sout - 432FO - G657A2 - MOD12.</t>
  </si>
  <si>
    <t>CAB-000032</t>
  </si>
  <si>
    <t>STL - Câble Micro Gaine - Sout - 576FO - G657A2 - MOD12.</t>
  </si>
  <si>
    <t>CAB-000017</t>
  </si>
  <si>
    <t>STL - Câble Micro Gaine - Aéro / Sout - 144FO - G652D - MOD12.</t>
  </si>
  <si>
    <t>CAB-000018</t>
  </si>
  <si>
    <t>STL - Câble Micro Gaine - Sout - 288FO - G652D - MOD12.</t>
  </si>
  <si>
    <t>CÂBLES ÉNERGIE &amp; COURANTS FAIBLES — U-1000-R2V, H05VV-F, H07V, PYRISOL / PYRITEL CR1-C1, CAT6A / CAT7</t>
  </si>
  <si>
    <t>Unité « ml » = prix au mètre linéaire · Unité « C100m » = prix à la couronne de 100 mètres. Quantités limitées au stock disponible.</t>
  </si>
  <si>
    <t>CAB-040002</t>
  </si>
  <si>
    <t>Câble PVC H05VV-F 3G2,5 - Blanc - Le mètre.</t>
  </si>
  <si>
    <t>CAB-040003</t>
  </si>
  <si>
    <t>Câble PVC H05VV-F 3G1,5 - Blanc - Le mètre.</t>
  </si>
  <si>
    <t>CAB107</t>
  </si>
  <si>
    <t>Câble PYRISOL EN500 CR1-C1 2Gx1.5 mm² non armé orange - Le mètre.</t>
  </si>
  <si>
    <t>CAB109</t>
  </si>
  <si>
    <t>Câble TEXALARM® FT6007 1 Paire 9/10e avec écran rouge - Le mètre.</t>
  </si>
  <si>
    <t>CAB159</t>
  </si>
  <si>
    <t>Câble U/FTP CAT6A 2X4P 500MHz - gainé orange Dca LSFROH - Le mètre.</t>
  </si>
  <si>
    <t>CAB162</t>
  </si>
  <si>
    <t>Câble F/FTP CAT6A 1X4P 500MHz - gainé orange Dca LSFROH - Le mètre.</t>
  </si>
  <si>
    <t>CAB166</t>
  </si>
  <si>
    <t>Câble S/FTP CAT7 1X4P 1000MHz - gainé orange Dca LSFROH - Le mètre.</t>
  </si>
  <si>
    <t>CAB270</t>
  </si>
  <si>
    <t>Câble PYRISOL EN500 CR1-C1 3G1.5 mm² non armé orange - Le mètre.</t>
  </si>
  <si>
    <t>CAB272</t>
  </si>
  <si>
    <t>Câble PYRITEL EN100 CR1-C1 2 paires 9/10e écran orange - Le mètre.</t>
  </si>
  <si>
    <t>CAB306</t>
  </si>
  <si>
    <t>Câble cuivre U-1000-R2V 5G2.5mm² - Couronne de 100 m.</t>
  </si>
  <si>
    <t>C100m</t>
  </si>
  <si>
    <t>CAB309</t>
  </si>
  <si>
    <t>Câble cuivre U-1000-R2V 5G6mm² - Le mètre.</t>
  </si>
  <si>
    <t>CAB312</t>
  </si>
  <si>
    <t>Câble cuivre U-1000-R2V 5G25mm² - Le mètre.</t>
  </si>
  <si>
    <t>CAB313</t>
  </si>
  <si>
    <t>Câble cuivre U-1000-R2V 5G35mm² - Le mètre.</t>
  </si>
  <si>
    <t>CAB318</t>
  </si>
  <si>
    <t>Câble H07VR 16mm² - Vert/Jaune - Le mètre.</t>
  </si>
  <si>
    <t>CAB319</t>
  </si>
  <si>
    <t>Câble cuivre U-1000-R2V 3G6mm² - Couronne de 100 m.</t>
  </si>
  <si>
    <t>CAB322</t>
  </si>
  <si>
    <t>Fil H07VU 1.5mm² - Bleu - Couronne de 100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</si>
</sst>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22" x14ac:knownFonts="1">
    <font>
      <sz val="11"/>
      <color theme="1"/>
      <name val="Calibri"/>
      <family val="2"/>
      <charset val="1"/>
    </font>
    <font>
      <b/>
      <sz val="16"/>
      <color rgb="FFFFFFFF"/>
      <name val="Arial"/>
      <charset val="1"/>
    </font>
    <font>
      <b/>
      <sz val="10"/>
      <color rgb="FFFFFFFF"/>
      <name val="Arial"/>
      <charset val="1"/>
    </font>
    <font>
      <b/>
      <sz val="10"/>
      <color rgb="FF1F3864"/>
      <name val="Arial"/>
      <charset val="1"/>
    </font>
    <font>
      <sz val="10"/>
      <name val="Arial"/>
      <charset val="1"/>
    </font>
    <font>
      <u/>
      <sz val="11"/>
      <color theme="10"/>
      <name val="Calibri"/>
      <family val="2"/>
      <charset val="1"/>
    </font>
    <font>
      <b/>
      <sz val="11"/>
      <color rgb="FFFFFFFF"/>
      <name val="Arial"/>
      <charset val="1"/>
    </font>
    <font>
      <i/>
      <sz val="9"/>
      <color rgb="FF808080"/>
      <name val="Arial"/>
      <charset val="1"/>
    </font>
    <font>
      <b/>
      <sz val="15"/>
      <color rgb="FFFFFFFF"/>
      <name val="Arial"/>
      <charset val="1"/>
    </font>
    <font>
      <i/>
      <sz val="9"/>
      <color rgb="FF404040"/>
      <name val="Arial"/>
      <charset val="1"/>
    </font>
    <font>
      <sz val="10"/>
      <color rgb="FF0000FF"/>
      <name val="Arial"/>
      <charset val="1"/>
    </font>
    <font>
      <b/>
      <sz val="15"/>
      <color rgb="FFFFFFFF"/>
      <name val="Arial"/>
    </font>
    <font>
      <b/>
      <sz val="10"/>
      <color rgb="FFFFFFFF"/>
      <name val="Arial"/>
    </font>
    <font>
      <sz val="9"/>
      <color rgb="FF404040"/>
      <name val="Arial"/>
    </font>
    <font>
      <sz val="10"/>
      <name val="Arial"/>
    </font>
    <font>
      <b/>
      <sz val="10"/>
      <color rgb="FF1F3864"/>
      <name val="Arial"/>
    </font>
    <font>
      <sz val="10"/>
      <color rgb="FF0000FF"/>
      <name val="Arial"/>
    </font>
    <font>
      <b/>
      <sz val="11"/>
      <color rgb="FFFFFFFF"/>
      <name val="Arial"/>
    </font>
    <font>
      <sz val="9"/>
      <color rgb="FF808080"/>
      <name val="Arial"/>
    </font>
    <font>
      <b/>
      <sz val="11"/>
      <color rgb="FF1F3864"/>
      <name val="Arial"/>
    </font>
    <font>
      <sz val="10"/>
      <color rgb="FF1F3864"/>
      <name val="Arial"/>
    </font>
    <font>
      <b/>
      <sz val="12"/>
      <color rgb="FFFFFFFF"/>
      <name val="Arial"/>
    </font>
  </fonts>
  <fills count="12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C55A11"/>
        <bgColor rgb="FF993300"/>
      </patternFill>
    </fill>
    <fill>
      <patternFill patternType="solid">
        <fgColor rgb="FFD9E2F3"/>
        <bgColor rgb="FFF2F2F2"/>
      </patternFill>
    </fill>
    <fill>
      <patternFill patternType="solid">
        <fgColor rgb="FFF2F2F2"/>
        <bgColor rgb="FFF7F9FC"/>
      </patternFill>
    </fill>
    <fill>
      <patternFill patternType="solid">
        <fgColor rgb="FFFFF2CC"/>
        <bgColor rgb="FFF2F2F2"/>
      </patternFill>
    </fill>
    <fill>
      <patternFill patternType="solid">
        <fgColor rgb="FFF7F9FC"/>
        <bgColor rgb="FFFFFFFF"/>
      </patternFill>
    </fill>
    <fill>
      <patternFill patternType="solid">
        <fgColor rgb="FF1F3864"/>
      </patternFill>
    </fill>
    <fill>
      <patternFill patternType="solid">
        <fgColor rgb="FFC55A11"/>
      </patternFill>
    </fill>
    <fill>
      <patternFill patternType="solid">
        <fgColor rgb="FFFFF2CC"/>
      </patternFill>
    </fill>
    <fill>
      <patternFill patternType="solid">
        <fgColor rgb="FFD9E2F3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4" borderId="1" xfId="0" applyFont="1" applyFill="1" applyBorder="1" applyAlignment="1">
      <alignment vertical="center" indent="1"/>
    </xf>
    <xf numFmtId="0" fontId="4" fillId="0" borderId="1" xfId="0" applyFont="1" applyBorder="1" applyAlignment="1">
      <alignment vertical="center" wrapText="1" indent="1"/>
    </xf>
    <xf numFmtId="0" fontId="5" fillId="0" borderId="1" xfId="0" applyFont="1" applyBorder="1" applyAlignment="1">
      <alignment vertical="center" wrapText="1" indent="1"/>
    </xf>
    <xf numFmtId="0" fontId="3" fillId="5" borderId="1" xfId="0" applyFont="1" applyFill="1" applyBorder="1" applyAlignment="1">
      <alignment vertical="center" indent="1"/>
    </xf>
    <xf numFmtId="0" fontId="7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 indent="1"/>
    </xf>
    <xf numFmtId="164" fontId="4" fillId="0" borderId="1" xfId="0" applyNumberFormat="1" applyFont="1" applyBorder="1" applyAlignment="1">
      <alignment horizontal="right" vertical="center" inden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3" fontId="4" fillId="7" borderId="1" xfId="0" applyNumberFormat="1" applyFont="1" applyFill="1" applyBorder="1" applyAlignment="1">
      <alignment horizontal="center" vertical="center"/>
    </xf>
    <xf numFmtId="164" fontId="3" fillId="7" borderId="1" xfId="0" applyNumberFormat="1" applyFont="1" applyFill="1" applyBorder="1" applyAlignment="1">
      <alignment horizontal="right" vertical="center" indent="1"/>
    </xf>
    <xf numFmtId="164" fontId="4" fillId="7" borderId="1" xfId="0" applyNumberFormat="1" applyFont="1" applyFill="1" applyBorder="1" applyAlignment="1">
      <alignment horizontal="right" vertical="center" indent="1"/>
    </xf>
    <xf numFmtId="0" fontId="6" fillId="2" borderId="1" xfId="0" applyFont="1" applyFill="1" applyBorder="1" applyAlignment="1">
      <alignment horizontal="right" vertical="center" indent="1"/>
    </xf>
    <xf numFmtId="164" fontId="6" fillId="2" borderId="1" xfId="0" applyNumberFormat="1" applyFont="1" applyFill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 indent="1"/>
    </xf>
    <xf numFmtId="0" fontId="3" fillId="5" borderId="0" xfId="0" applyFont="1" applyFill="1" applyAlignment="1">
      <alignment vertical="center" indent="1"/>
    </xf>
    <xf numFmtId="0" fontId="4" fillId="0" borderId="0" xfId="0" applyFont="1" applyAlignment="1">
      <alignment vertical="center" wrapText="1" indent="1"/>
    </xf>
    <xf numFmtId="0" fontId="0" fillId="0" borderId="2" xfId="0" applyBorder="1"/>
    <xf numFmtId="0" fontId="15" fillId="11" borderId="2" xfId="0" applyFont="1" applyFill="1" applyBorder="1" applyAlignment="1">
      <alignment horizontal="left" vertical="center"/>
    </xf>
    <xf numFmtId="0" fontId="12" fillId="8" borderId="2" xfId="0" applyFont="1" applyFill="1" applyBorder="1" applyAlignment="1">
      <alignment horizontal="center" vertical="center"/>
    </xf>
    <xf numFmtId="164" fontId="15" fillId="0" borderId="2" xfId="0" applyNumberFormat="1" applyFont="1" applyBorder="1" applyAlignment="1">
      <alignment horizontal="right" vertical="center"/>
    </xf>
    <xf numFmtId="0" fontId="0" fillId="11" borderId="2" xfId="0" applyFill="1" applyBorder="1"/>
    <xf numFmtId="164" fontId="19" fillId="11" borderId="2" xfId="0" applyNumberFormat="1" applyFont="1" applyFill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20" fillId="0" borderId="2" xfId="0" applyNumberFormat="1" applyFont="1" applyBorder="1" applyAlignment="1">
      <alignment horizontal="right" vertical="center"/>
    </xf>
    <xf numFmtId="0" fontId="0" fillId="8" borderId="2" xfId="0" applyFill="1" applyBorder="1"/>
    <xf numFmtId="164" fontId="21" fillId="8" borderId="2" xfId="0" applyNumberFormat="1" applyFont="1" applyFill="1" applyBorder="1" applyAlignment="1">
      <alignment horizontal="right" vertical="center"/>
    </xf>
    <xf numFmtId="0" fontId="18" fillId="0" borderId="0" xfId="0" applyFont="1"/>
    <xf numFmtId="3" fontId="10" fillId="6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3" fontId="14" fillId="0" borderId="2" xfId="0" applyNumberFormat="1" applyFont="1" applyBorder="1" applyAlignment="1">
      <alignment horizontal="center" vertical="center"/>
    </xf>
    <xf numFmtId="3" fontId="16" fillId="10" borderId="2" xfId="0" applyNumberFormat="1" applyFont="1" applyFill="1" applyBorder="1" applyAlignment="1" applyProtection="1">
      <alignment horizontal="center" vertical="center"/>
      <protection locked="0"/>
    </xf>
    <xf numFmtId="0" fontId="17" fillId="8" borderId="2" xfId="0" applyFont="1" applyFill="1" applyBorder="1" applyAlignment="1">
      <alignment horizontal="right" vertical="center"/>
    </xf>
    <xf numFmtId="164" fontId="17" fillId="8" borderId="2" xfId="0" applyNumberFormat="1" applyFont="1" applyFill="1" applyBorder="1" applyAlignment="1">
      <alignment horizontal="right" vertical="center"/>
    </xf>
    <xf numFmtId="0" fontId="12" fillId="8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indent="1"/>
    </xf>
    <xf numFmtId="0" fontId="0" fillId="0" borderId="0" xfId="0"/>
    <xf numFmtId="0" fontId="2" fillId="3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vertical="center" indent="1"/>
    </xf>
    <xf numFmtId="0" fontId="1" fillId="2" borderId="0" xfId="0" applyFont="1" applyFill="1" applyAlignment="1">
      <alignment horizontal="left" vertical="center" indent="1"/>
    </xf>
    <xf numFmtId="0" fontId="16" fillId="10" borderId="2" xfId="0" applyFont="1" applyFill="1" applyBorder="1" applyAlignment="1" applyProtection="1">
      <alignment horizontal="left" vertical="center"/>
      <protection locked="0"/>
    </xf>
    <xf numFmtId="0" fontId="14" fillId="0" borderId="2" xfId="0" applyFont="1" applyBorder="1" applyAlignment="1">
      <alignment horizontal="left" vertical="center"/>
    </xf>
    <xf numFmtId="0" fontId="0" fillId="0" borderId="2" xfId="0" applyBorder="1"/>
    <xf numFmtId="0" fontId="12" fillId="8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7" fillId="8" borderId="2" xfId="0" applyFont="1" applyFill="1" applyBorder="1" applyAlignment="1">
      <alignment horizontal="left" vertical="center"/>
    </xf>
    <xf numFmtId="0" fontId="16" fillId="10" borderId="2" xfId="0" applyFont="1" applyFill="1" applyBorder="1" applyAlignment="1" applyProtection="1">
      <alignment horizontal="left" vertical="top"/>
      <protection locked="0"/>
    </xf>
    <xf numFmtId="0" fontId="21" fillId="8" borderId="2" xfId="0" applyFont="1" applyFill="1" applyBorder="1" applyAlignment="1">
      <alignment horizontal="right" vertical="center"/>
    </xf>
    <xf numFmtId="0" fontId="0" fillId="8" borderId="2" xfId="0" applyFill="1" applyBorder="1"/>
    <xf numFmtId="0" fontId="19" fillId="11" borderId="2" xfId="0" applyFont="1" applyFill="1" applyBorder="1" applyAlignment="1">
      <alignment horizontal="right" vertical="center"/>
    </xf>
    <xf numFmtId="0" fontId="0" fillId="11" borderId="2" xfId="0" applyFill="1" applyBorder="1"/>
    <xf numFmtId="0" fontId="20" fillId="0" borderId="2" xfId="0" applyFont="1" applyBorder="1" applyAlignment="1">
      <alignment horizontal="right" vertical="center"/>
    </xf>
    <xf numFmtId="0" fontId="15" fillId="11" borderId="2" xfId="0" applyFont="1" applyFill="1" applyBorder="1" applyAlignment="1">
      <alignment horizontal="left" vertical="top"/>
    </xf>
    <xf numFmtId="0" fontId="13" fillId="0" borderId="2" xfId="0" applyFont="1" applyBorder="1" applyAlignment="1">
      <alignment horizontal="right" vertical="center" wrapText="1"/>
    </xf>
    <xf numFmtId="0" fontId="11" fillId="8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9" borderId="0" xfId="0" applyFont="1" applyFill="1" applyAlignment="1">
      <alignment horizontal="left" vertical="center"/>
    </xf>
    <xf numFmtId="0" fontId="12" fillId="9" borderId="2" xfId="0" applyFont="1" applyFill="1" applyBorder="1" applyAlignment="1">
      <alignment horizontal="left" vertical="center"/>
    </xf>
    <xf numFmtId="0" fontId="0" fillId="0" borderId="2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9F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evin.arlot@seven-equipement.fr%20&#8212;%20T&#233;l.%20+33%20(0)4%2082%2082%2067%2040%20-%2006%2070%2097%2008%2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21"/>
  <sheetViews>
    <sheetView showGridLines="0" topLeftCell="A3" zoomScaleNormal="100" workbookViewId="0">
      <selection activeCell="E24" sqref="E24"/>
    </sheetView>
  </sheetViews>
  <sheetFormatPr baseColWidth="10" defaultColWidth="8.6640625" defaultRowHeight="14.4" x14ac:dyDescent="0.3"/>
  <cols>
    <col min="1" max="1" width="3" customWidth="1"/>
    <col min="2" max="2" width="34" customWidth="1"/>
    <col min="3" max="3" width="78" customWidth="1"/>
  </cols>
  <sheetData>
    <row r="2" spans="2:3" ht="30" customHeight="1" x14ac:dyDescent="0.3">
      <c r="B2" s="46" t="s">
        <v>0</v>
      </c>
      <c r="C2" s="42"/>
    </row>
    <row r="3" spans="2:3" ht="19.5" customHeight="1" x14ac:dyDescent="0.3">
      <c r="B3" s="43" t="s">
        <v>1</v>
      </c>
      <c r="C3" s="42"/>
    </row>
    <row r="5" spans="2:3" ht="21.75" customHeight="1" x14ac:dyDescent="0.3">
      <c r="B5" s="1" t="s">
        <v>2</v>
      </c>
      <c r="C5" s="2" t="s">
        <v>3</v>
      </c>
    </row>
    <row r="6" spans="2:3" ht="21.75" customHeight="1" x14ac:dyDescent="0.3">
      <c r="B6" s="1" t="s">
        <v>4</v>
      </c>
      <c r="C6" s="2" t="s">
        <v>5</v>
      </c>
    </row>
    <row r="7" spans="2:3" ht="21.75" customHeight="1" x14ac:dyDescent="0.3">
      <c r="B7" s="1" t="s">
        <v>6</v>
      </c>
      <c r="C7" s="2" t="s">
        <v>7</v>
      </c>
    </row>
    <row r="8" spans="2:3" ht="21.75" customHeight="1" x14ac:dyDescent="0.3">
      <c r="B8" s="1" t="s">
        <v>8</v>
      </c>
      <c r="C8" s="2" t="s">
        <v>9</v>
      </c>
    </row>
    <row r="9" spans="2:3" ht="21.75" customHeight="1" x14ac:dyDescent="0.3">
      <c r="B9" s="1" t="s">
        <v>10</v>
      </c>
      <c r="C9" s="2" t="s">
        <v>11</v>
      </c>
    </row>
    <row r="10" spans="2:3" ht="21.75" customHeight="1" x14ac:dyDescent="0.3">
      <c r="B10" s="1" t="s">
        <v>12</v>
      </c>
      <c r="C10" s="2"/>
    </row>
    <row r="11" spans="2:3" ht="21.75" customHeight="1" x14ac:dyDescent="0.3">
      <c r="B11" s="1" t="s">
        <v>13</v>
      </c>
      <c r="C11" s="2" t="s">
        <v>14</v>
      </c>
    </row>
    <row r="12" spans="2:3" ht="21.75" customHeight="1" x14ac:dyDescent="0.3">
      <c r="B12" s="1" t="s">
        <v>15</v>
      </c>
      <c r="C12" s="3" t="s">
        <v>16</v>
      </c>
    </row>
    <row r="14" spans="2:3" ht="19.5" customHeight="1" x14ac:dyDescent="0.3">
      <c r="B14" s="45" t="s">
        <v>17</v>
      </c>
      <c r="C14" s="42"/>
    </row>
    <row r="15" spans="2:3" ht="21.75" customHeight="1" x14ac:dyDescent="0.3">
      <c r="B15" s="4" t="s">
        <v>18</v>
      </c>
      <c r="C15" s="2" t="s">
        <v>19</v>
      </c>
    </row>
    <row r="16" spans="2:3" ht="21.75" customHeight="1" x14ac:dyDescent="0.3">
      <c r="B16" s="4" t="s">
        <v>20</v>
      </c>
      <c r="C16" s="2" t="s">
        <v>21</v>
      </c>
    </row>
    <row r="17" spans="2:3" ht="21.75" customHeight="1" x14ac:dyDescent="0.3">
      <c r="B17" s="4" t="s">
        <v>22</v>
      </c>
      <c r="C17" s="2" t="s">
        <v>23</v>
      </c>
    </row>
    <row r="18" spans="2:3" ht="21.75" customHeight="1" x14ac:dyDescent="0.3">
      <c r="B18" s="4" t="s">
        <v>24</v>
      </c>
      <c r="C18" s="2" t="s">
        <v>25</v>
      </c>
    </row>
    <row r="19" spans="2:3" ht="21.75" customHeight="1" x14ac:dyDescent="0.3">
      <c r="B19" s="4" t="s">
        <v>26</v>
      </c>
      <c r="C19" s="2" t="s">
        <v>27</v>
      </c>
    </row>
    <row r="20" spans="2:3" ht="26.4" x14ac:dyDescent="0.3">
      <c r="B20" s="20" t="s">
        <v>28</v>
      </c>
      <c r="C20" s="21" t="s">
        <v>29</v>
      </c>
    </row>
    <row r="21" spans="2:3" ht="15" customHeight="1" x14ac:dyDescent="0.3">
      <c r="B21" s="5" t="s">
        <v>30</v>
      </c>
    </row>
  </sheetData>
  <sheetProtection password="B0AC" sheet="1" objects="1" scenarios="1" formatColumns="0" formatRows="0" autoFilter="0"/>
  <mergeCells count="3">
    <mergeCell ref="B3:C3"/>
    <mergeCell ref="B14:C14"/>
    <mergeCell ref="B2:C2"/>
  </mergeCells>
  <hyperlinks>
    <hyperlink ref="C12" r:id="rId1" xr:uid="{00000000-0004-0000-0000-000000000000}"/>
  </hyperlinks>
  <printOptions horizontalCentered="1"/>
  <pageMargins left="0.3" right="0.3" top="0.5" bottom="0.5" header="0.511811023622047" footer="0.511811023622047"/>
  <pageSetup paperSize="9"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6"/>
  <sheetViews>
    <sheetView showGridLines="0" workbookViewId="0">
      <selection sqref="A1:E1"/>
    </sheetView>
  </sheetViews>
  <sheetFormatPr baseColWidth="10" defaultColWidth="9.109375" defaultRowHeight="14.4" x14ac:dyDescent="0.3"/>
  <cols>
    <col min="1" max="1" width="3" customWidth="1"/>
    <col min="2" max="2" width="36" customWidth="1"/>
    <col min="3" max="4" width="22" customWidth="1"/>
    <col min="5" max="5" width="20" customWidth="1"/>
  </cols>
  <sheetData>
    <row r="1" spans="1:5" ht="27.75" customHeight="1" x14ac:dyDescent="0.3">
      <c r="A1" s="62" t="s">
        <v>0</v>
      </c>
      <c r="B1" s="42"/>
      <c r="C1" s="42"/>
      <c r="D1" s="42"/>
      <c r="E1" s="42"/>
    </row>
    <row r="2" spans="1:5" ht="18.75" customHeight="1" x14ac:dyDescent="0.3">
      <c r="A2" s="64" t="s">
        <v>31</v>
      </c>
      <c r="B2" s="42"/>
      <c r="C2" s="42"/>
      <c r="D2" s="42"/>
      <c r="E2" s="42"/>
    </row>
    <row r="3" spans="1:5" ht="16.5" customHeight="1" x14ac:dyDescent="0.3">
      <c r="A3" s="63" t="s">
        <v>32</v>
      </c>
      <c r="B3" s="42"/>
      <c r="C3" s="42"/>
      <c r="D3" s="42"/>
      <c r="E3" s="42"/>
    </row>
    <row r="5" spans="1:5" ht="20.100000000000001" customHeight="1" x14ac:dyDescent="0.3">
      <c r="A5" s="53" t="s">
        <v>33</v>
      </c>
      <c r="B5" s="49"/>
      <c r="C5" s="49"/>
      <c r="D5" s="49"/>
      <c r="E5" s="49"/>
    </row>
    <row r="6" spans="1:5" ht="18" customHeight="1" x14ac:dyDescent="0.3">
      <c r="B6" s="23" t="s">
        <v>34</v>
      </c>
      <c r="C6" s="47"/>
      <c r="D6" s="47"/>
      <c r="E6" s="47"/>
    </row>
    <row r="7" spans="1:5" ht="18" customHeight="1" x14ac:dyDescent="0.3">
      <c r="B7" s="23" t="s">
        <v>35</v>
      </c>
      <c r="C7" s="47"/>
      <c r="D7" s="47"/>
      <c r="E7" s="47"/>
    </row>
    <row r="8" spans="1:5" ht="18" customHeight="1" x14ac:dyDescent="0.3">
      <c r="B8" s="23" t="s">
        <v>36</v>
      </c>
      <c r="C8" s="47"/>
      <c r="D8" s="47"/>
      <c r="E8" s="47"/>
    </row>
    <row r="9" spans="1:5" ht="18" customHeight="1" x14ac:dyDescent="0.3">
      <c r="B9" s="23" t="s">
        <v>37</v>
      </c>
      <c r="C9" s="47"/>
      <c r="D9" s="47"/>
      <c r="E9" s="47"/>
    </row>
    <row r="10" spans="1:5" ht="18" customHeight="1" x14ac:dyDescent="0.3">
      <c r="B10" s="23" t="s">
        <v>38</v>
      </c>
      <c r="C10" s="47"/>
      <c r="D10" s="47"/>
      <c r="E10" s="47"/>
    </row>
    <row r="11" spans="1:5" ht="18" customHeight="1" x14ac:dyDescent="0.3">
      <c r="B11" s="23" t="s">
        <v>39</v>
      </c>
      <c r="C11" s="47"/>
      <c r="D11" s="47"/>
      <c r="E11" s="47"/>
    </row>
    <row r="12" spans="1:5" ht="18" customHeight="1" x14ac:dyDescent="0.3">
      <c r="B12" s="23" t="s">
        <v>40</v>
      </c>
      <c r="C12" s="47"/>
      <c r="D12" s="47"/>
      <c r="E12" s="47"/>
    </row>
    <row r="13" spans="1:5" ht="18" customHeight="1" x14ac:dyDescent="0.3">
      <c r="B13" s="23" t="s">
        <v>41</v>
      </c>
      <c r="C13" s="47"/>
      <c r="D13" s="47"/>
      <c r="E13" s="47"/>
    </row>
    <row r="14" spans="1:5" ht="18" customHeight="1" x14ac:dyDescent="0.3">
      <c r="B14" s="23" t="s">
        <v>42</v>
      </c>
      <c r="C14" s="47"/>
      <c r="D14" s="47"/>
      <c r="E14" s="47"/>
    </row>
    <row r="15" spans="1:5" ht="18" customHeight="1" x14ac:dyDescent="0.3">
      <c r="B15" s="23" t="s">
        <v>43</v>
      </c>
      <c r="C15" s="47"/>
      <c r="D15" s="47"/>
      <c r="E15" s="47"/>
    </row>
    <row r="17" spans="1:5" ht="20.100000000000001" customHeight="1" x14ac:dyDescent="0.3">
      <c r="A17" s="53" t="s">
        <v>44</v>
      </c>
      <c r="B17" s="49"/>
      <c r="C17" s="49"/>
      <c r="D17" s="49"/>
      <c r="E17" s="49"/>
    </row>
    <row r="18" spans="1:5" ht="18" customHeight="1" x14ac:dyDescent="0.3">
      <c r="B18" s="23" t="s">
        <v>45</v>
      </c>
      <c r="C18" s="47"/>
      <c r="D18" s="47"/>
      <c r="E18" s="47"/>
    </row>
    <row r="19" spans="1:5" ht="18" customHeight="1" x14ac:dyDescent="0.3">
      <c r="B19" s="23" t="s">
        <v>46</v>
      </c>
      <c r="C19" s="47"/>
      <c r="D19" s="47"/>
      <c r="E19" s="47"/>
    </row>
    <row r="20" spans="1:5" ht="18" customHeight="1" x14ac:dyDescent="0.3">
      <c r="B20" s="23" t="s">
        <v>38</v>
      </c>
      <c r="C20" s="47"/>
      <c r="D20" s="47"/>
      <c r="E20" s="47"/>
    </row>
    <row r="21" spans="1:5" ht="18" customHeight="1" x14ac:dyDescent="0.3">
      <c r="B21" s="23" t="s">
        <v>47</v>
      </c>
      <c r="C21" s="47"/>
      <c r="D21" s="47"/>
      <c r="E21" s="47"/>
    </row>
    <row r="22" spans="1:5" ht="18" customHeight="1" x14ac:dyDescent="0.3">
      <c r="B22" s="23" t="s">
        <v>48</v>
      </c>
      <c r="C22" s="47"/>
      <c r="D22" s="47"/>
      <c r="E22" s="47"/>
    </row>
    <row r="23" spans="1:5" ht="18" customHeight="1" x14ac:dyDescent="0.3">
      <c r="B23" s="23" t="s">
        <v>49</v>
      </c>
      <c r="C23" s="47"/>
      <c r="D23" s="47"/>
      <c r="E23" s="47"/>
    </row>
    <row r="24" spans="1:5" ht="18" customHeight="1" x14ac:dyDescent="0.3">
      <c r="B24" s="23" t="s">
        <v>50</v>
      </c>
      <c r="C24" s="47"/>
      <c r="D24" s="47"/>
      <c r="E24" s="47"/>
    </row>
    <row r="26" spans="1:5" ht="20.100000000000001" customHeight="1" x14ac:dyDescent="0.3">
      <c r="A26" s="53" t="s">
        <v>51</v>
      </c>
      <c r="B26" s="49"/>
      <c r="C26" s="49"/>
      <c r="D26" s="49"/>
      <c r="E26" s="49"/>
    </row>
    <row r="27" spans="1:5" ht="18" customHeight="1" x14ac:dyDescent="0.3">
      <c r="A27" s="24"/>
      <c r="B27" s="50" t="s">
        <v>52</v>
      </c>
      <c r="C27" s="51"/>
      <c r="D27" s="52"/>
      <c r="E27" s="24" t="s">
        <v>53</v>
      </c>
    </row>
    <row r="28" spans="1:5" ht="17.100000000000001" customHeight="1" x14ac:dyDescent="0.3">
      <c r="A28" s="22"/>
      <c r="B28" s="48" t="s">
        <v>54</v>
      </c>
      <c r="C28" s="49"/>
      <c r="D28" s="49"/>
      <c r="E28" s="25">
        <f>N(Braderie!G117)</f>
        <v>0</v>
      </c>
    </row>
    <row r="29" spans="1:5" ht="17.100000000000001" customHeight="1" x14ac:dyDescent="0.3">
      <c r="A29" s="22"/>
      <c r="B29" s="48" t="s">
        <v>55</v>
      </c>
      <c r="C29" s="49"/>
      <c r="D29" s="49"/>
      <c r="E29" s="25">
        <f>N(Électroportatif!H179)</f>
        <v>0</v>
      </c>
    </row>
    <row r="30" spans="1:5" ht="17.100000000000001" customHeight="1" x14ac:dyDescent="0.3">
      <c r="A30" s="22"/>
      <c r="B30" s="48" t="s">
        <v>56</v>
      </c>
      <c r="C30" s="49"/>
      <c r="D30" s="49"/>
      <c r="E30" s="25">
        <f>N('Déstockage optique'!H53)</f>
        <v>0</v>
      </c>
    </row>
    <row r="31" spans="1:5" ht="17.100000000000001" customHeight="1" x14ac:dyDescent="0.3">
      <c r="A31" s="22"/>
      <c r="B31" s="48" t="s">
        <v>57</v>
      </c>
      <c r="C31" s="49"/>
      <c r="D31" s="49"/>
      <c r="E31" s="25">
        <f>N('Aérien &amp; Génie civil'!G51)</f>
        <v>0</v>
      </c>
    </row>
    <row r="32" spans="1:5" ht="17.100000000000001" customHeight="1" x14ac:dyDescent="0.3">
      <c r="A32" s="22"/>
      <c r="B32" s="48" t="s">
        <v>58</v>
      </c>
      <c r="C32" s="49"/>
      <c r="D32" s="49"/>
      <c r="E32" s="25">
        <f>N('Câbles optiques'!G18)</f>
        <v>0</v>
      </c>
    </row>
    <row r="33" spans="1:5" ht="17.100000000000001" customHeight="1" x14ac:dyDescent="0.3">
      <c r="A33" s="22"/>
      <c r="B33" s="48" t="s">
        <v>59</v>
      </c>
      <c r="C33" s="49"/>
      <c r="D33" s="49"/>
      <c r="E33" s="25">
        <f>N('Câbles énergie &amp; CFA'!G22)</f>
        <v>0</v>
      </c>
    </row>
    <row r="34" spans="1:5" ht="18.899999999999999" customHeight="1" x14ac:dyDescent="0.3">
      <c r="A34" s="26"/>
      <c r="B34" s="57" t="s">
        <v>60</v>
      </c>
      <c r="C34" s="58"/>
      <c r="D34" s="58"/>
      <c r="E34" s="27">
        <f>SUM(E28:E33)</f>
        <v>0</v>
      </c>
    </row>
    <row r="35" spans="1:5" ht="24" customHeight="1" x14ac:dyDescent="0.3">
      <c r="A35" s="22"/>
      <c r="B35" s="61" t="s">
        <v>61</v>
      </c>
      <c r="C35" s="49"/>
      <c r="D35" s="49"/>
      <c r="E35" s="28">
        <v>0</v>
      </c>
    </row>
    <row r="36" spans="1:5" ht="18.899999999999999" customHeight="1" x14ac:dyDescent="0.3">
      <c r="A36" s="26"/>
      <c r="B36" s="57" t="s">
        <v>62</v>
      </c>
      <c r="C36" s="58"/>
      <c r="D36" s="58"/>
      <c r="E36" s="27">
        <f>E34+N(E35)</f>
        <v>0</v>
      </c>
    </row>
    <row r="37" spans="1:5" ht="18.899999999999999" customHeight="1" x14ac:dyDescent="0.3">
      <c r="A37" s="22"/>
      <c r="B37" s="59" t="s">
        <v>63</v>
      </c>
      <c r="C37" s="49"/>
      <c r="D37" s="49"/>
      <c r="E37" s="29">
        <f>ROUND(E36*0.2,2)</f>
        <v>0</v>
      </c>
    </row>
    <row r="38" spans="1:5" ht="18.899999999999999" customHeight="1" x14ac:dyDescent="0.3">
      <c r="A38" s="30"/>
      <c r="B38" s="55" t="s">
        <v>64</v>
      </c>
      <c r="C38" s="56"/>
      <c r="D38" s="56"/>
      <c r="E38" s="31">
        <f>E36+E37</f>
        <v>0</v>
      </c>
    </row>
    <row r="40" spans="1:5" ht="20.100000000000001" customHeight="1" x14ac:dyDescent="0.3">
      <c r="A40" s="53" t="s">
        <v>65</v>
      </c>
      <c r="B40" s="49"/>
      <c r="C40" s="49"/>
      <c r="D40" s="49"/>
      <c r="E40" s="49"/>
    </row>
    <row r="41" spans="1:5" ht="18" customHeight="1" x14ac:dyDescent="0.3">
      <c r="B41" s="23" t="s">
        <v>66</v>
      </c>
      <c r="C41" s="47"/>
      <c r="D41" s="47"/>
      <c r="E41" s="47"/>
    </row>
    <row r="42" spans="1:5" ht="18" customHeight="1" x14ac:dyDescent="0.3">
      <c r="B42" s="23" t="s">
        <v>67</v>
      </c>
      <c r="C42" s="47"/>
      <c r="D42" s="47"/>
      <c r="E42" s="47"/>
    </row>
    <row r="43" spans="1:5" ht="69.900000000000006" customHeight="1" x14ac:dyDescent="0.3">
      <c r="B43" s="60" t="s">
        <v>68</v>
      </c>
      <c r="C43" s="54"/>
      <c r="D43" s="54"/>
      <c r="E43" s="54"/>
    </row>
    <row r="45" spans="1:5" x14ac:dyDescent="0.3">
      <c r="A45" s="32" t="s">
        <v>69</v>
      </c>
    </row>
    <row r="46" spans="1:5" x14ac:dyDescent="0.3">
      <c r="A46" s="32" t="s">
        <v>70</v>
      </c>
    </row>
  </sheetData>
  <sheetProtection password="B0AC" sheet="1" objects="1" scenarios="1" formatColumns="0" formatRows="0" autoFilter="0"/>
  <mergeCells count="40">
    <mergeCell ref="C9:E9"/>
    <mergeCell ref="A1:E1"/>
    <mergeCell ref="C21:E21"/>
    <mergeCell ref="B29:D29"/>
    <mergeCell ref="C11:E11"/>
    <mergeCell ref="C8:E8"/>
    <mergeCell ref="C7:E7"/>
    <mergeCell ref="A3:E3"/>
    <mergeCell ref="A2:E2"/>
    <mergeCell ref="C18:E18"/>
    <mergeCell ref="A5:E5"/>
    <mergeCell ref="A17:E17"/>
    <mergeCell ref="C15:E15"/>
    <mergeCell ref="C6:E6"/>
    <mergeCell ref="C43:E43"/>
    <mergeCell ref="C12:E12"/>
    <mergeCell ref="B38:D38"/>
    <mergeCell ref="B34:D34"/>
    <mergeCell ref="B28:D28"/>
    <mergeCell ref="B37:D37"/>
    <mergeCell ref="C23:E23"/>
    <mergeCell ref="B30:D30"/>
    <mergeCell ref="B33:D33"/>
    <mergeCell ref="B36:D36"/>
    <mergeCell ref="B43"/>
    <mergeCell ref="A26:E26"/>
    <mergeCell ref="C13:E13"/>
    <mergeCell ref="C19:E19"/>
    <mergeCell ref="B32:D32"/>
    <mergeCell ref="B35:D35"/>
    <mergeCell ref="C10:E10"/>
    <mergeCell ref="C24:E24"/>
    <mergeCell ref="C42:E42"/>
    <mergeCell ref="C14:E14"/>
    <mergeCell ref="B31:D31"/>
    <mergeCell ref="B27:D27"/>
    <mergeCell ref="C20:E20"/>
    <mergeCell ref="A40:E40"/>
    <mergeCell ref="C41:E41"/>
    <mergeCell ref="C22:E22"/>
  </mergeCells>
  <printOptions horizontalCentered="1"/>
  <pageMargins left="0.3" right="0.3" top="0.5" bottom="0.5" header="0.5" footer="0.5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19"/>
  <sheetViews>
    <sheetView showGridLines="0" zoomScaleNormal="100" workbookViewId="0">
      <pane ySplit="5" topLeftCell="A101" activePane="bottomLeft" state="frozen"/>
      <selection pane="bottomLeft" sqref="A1:G1"/>
    </sheetView>
  </sheetViews>
  <sheetFormatPr baseColWidth="10" defaultColWidth="8.6640625" defaultRowHeight="14.4" x14ac:dyDescent="0.3"/>
  <cols>
    <col min="1" max="1" width="15" customWidth="1"/>
    <col min="2" max="2" width="80" customWidth="1"/>
    <col min="3" max="3" width="15" customWidth="1"/>
    <col min="4" max="4" width="9" customWidth="1"/>
    <col min="5" max="5" width="17" customWidth="1"/>
    <col min="6" max="7" width="15" customWidth="1"/>
  </cols>
  <sheetData>
    <row r="1" spans="1:7" ht="27.75" customHeight="1" x14ac:dyDescent="0.3">
      <c r="A1" s="44" t="s">
        <v>0</v>
      </c>
      <c r="B1" s="42"/>
      <c r="C1" s="42"/>
      <c r="D1" s="42"/>
      <c r="E1" s="42"/>
      <c r="F1" s="42"/>
      <c r="G1" s="42"/>
    </row>
    <row r="2" spans="1:7" ht="18.75" customHeight="1" x14ac:dyDescent="0.3">
      <c r="A2" s="43" t="s">
        <v>71</v>
      </c>
      <c r="B2" s="42"/>
      <c r="C2" s="42"/>
      <c r="D2" s="42"/>
      <c r="E2" s="42"/>
      <c r="F2" s="42"/>
      <c r="G2" s="42"/>
    </row>
    <row r="3" spans="1:7" ht="16.5" customHeight="1" x14ac:dyDescent="0.3">
      <c r="A3" s="41" t="s">
        <v>72</v>
      </c>
      <c r="B3" s="42"/>
      <c r="C3" s="42"/>
      <c r="D3" s="42"/>
      <c r="E3" s="42"/>
      <c r="F3" s="42"/>
      <c r="G3" s="42"/>
    </row>
    <row r="5" spans="1:7" ht="31.5" customHeight="1" x14ac:dyDescent="0.3">
      <c r="A5" s="6" t="s">
        <v>73</v>
      </c>
      <c r="B5" s="6" t="s">
        <v>74</v>
      </c>
      <c r="C5" s="6" t="s">
        <v>75</v>
      </c>
      <c r="D5" s="6" t="s">
        <v>76</v>
      </c>
      <c r="E5" s="6" t="s">
        <v>77</v>
      </c>
      <c r="F5" s="6" t="s">
        <v>78</v>
      </c>
      <c r="G5" s="6" t="s">
        <v>53</v>
      </c>
    </row>
    <row r="6" spans="1:7" ht="15" customHeight="1" x14ac:dyDescent="0.3">
      <c r="A6" s="7" t="s">
        <v>79</v>
      </c>
      <c r="B6" s="8" t="s">
        <v>80</v>
      </c>
      <c r="C6" s="9">
        <v>2500</v>
      </c>
      <c r="D6" s="7" t="s">
        <v>81</v>
      </c>
      <c r="E6" s="10">
        <v>0.6</v>
      </c>
      <c r="F6" s="33"/>
      <c r="G6" s="11" t="str">
        <f t="shared" ref="G6:G37" si="0">IF(N(F6)=0,"",N(F6)*N(E6))</f>
        <v/>
      </c>
    </row>
    <row r="7" spans="1:7" ht="15" customHeight="1" x14ac:dyDescent="0.3">
      <c r="A7" s="12" t="s">
        <v>82</v>
      </c>
      <c r="B7" s="13" t="s">
        <v>83</v>
      </c>
      <c r="C7" s="14">
        <v>1000</v>
      </c>
      <c r="D7" s="12" t="s">
        <v>81</v>
      </c>
      <c r="E7" s="15">
        <v>0.6</v>
      </c>
      <c r="F7" s="33"/>
      <c r="G7" s="16" t="str">
        <f t="shared" si="0"/>
        <v/>
      </c>
    </row>
    <row r="8" spans="1:7" ht="15" customHeight="1" x14ac:dyDescent="0.3">
      <c r="A8" s="7" t="s">
        <v>84</v>
      </c>
      <c r="B8" s="8" t="s">
        <v>85</v>
      </c>
      <c r="C8" s="9">
        <v>1000</v>
      </c>
      <c r="D8" s="7" t="s">
        <v>81</v>
      </c>
      <c r="E8" s="10">
        <v>3.5</v>
      </c>
      <c r="F8" s="33"/>
      <c r="G8" s="11" t="str">
        <f t="shared" si="0"/>
        <v/>
      </c>
    </row>
    <row r="9" spans="1:7" ht="15" customHeight="1" x14ac:dyDescent="0.3">
      <c r="A9" s="12" t="s">
        <v>86</v>
      </c>
      <c r="B9" s="13" t="s">
        <v>87</v>
      </c>
      <c r="C9" s="14">
        <v>900</v>
      </c>
      <c r="D9" s="12" t="s">
        <v>81</v>
      </c>
      <c r="E9" s="15">
        <v>1</v>
      </c>
      <c r="F9" s="33"/>
      <c r="G9" s="16" t="str">
        <f t="shared" si="0"/>
        <v/>
      </c>
    </row>
    <row r="10" spans="1:7" ht="15" customHeight="1" x14ac:dyDescent="0.3">
      <c r="A10" s="7" t="s">
        <v>88</v>
      </c>
      <c r="B10" s="8" t="s">
        <v>89</v>
      </c>
      <c r="C10" s="9">
        <v>900</v>
      </c>
      <c r="D10" s="7" t="s">
        <v>81</v>
      </c>
      <c r="E10" s="10">
        <v>2</v>
      </c>
      <c r="F10" s="33"/>
      <c r="G10" s="11" t="str">
        <f t="shared" si="0"/>
        <v/>
      </c>
    </row>
    <row r="11" spans="1:7" ht="15" customHeight="1" x14ac:dyDescent="0.3">
      <c r="A11" s="12" t="s">
        <v>90</v>
      </c>
      <c r="B11" s="13" t="s">
        <v>91</v>
      </c>
      <c r="C11" s="14">
        <v>800</v>
      </c>
      <c r="D11" s="12" t="s">
        <v>81</v>
      </c>
      <c r="E11" s="15">
        <v>20</v>
      </c>
      <c r="F11" s="33"/>
      <c r="G11" s="16" t="str">
        <f t="shared" si="0"/>
        <v/>
      </c>
    </row>
    <row r="12" spans="1:7" ht="15" customHeight="1" x14ac:dyDescent="0.3">
      <c r="A12" s="7" t="s">
        <v>92</v>
      </c>
      <c r="B12" s="8" t="s">
        <v>93</v>
      </c>
      <c r="C12" s="9">
        <v>400</v>
      </c>
      <c r="D12" s="7" t="s">
        <v>81</v>
      </c>
      <c r="E12" s="10">
        <v>4</v>
      </c>
      <c r="F12" s="33"/>
      <c r="G12" s="11" t="str">
        <f t="shared" si="0"/>
        <v/>
      </c>
    </row>
    <row r="13" spans="1:7" ht="15" customHeight="1" x14ac:dyDescent="0.3">
      <c r="A13" s="12" t="s">
        <v>94</v>
      </c>
      <c r="B13" s="13" t="s">
        <v>95</v>
      </c>
      <c r="C13" s="14">
        <v>300</v>
      </c>
      <c r="D13" s="12" t="s">
        <v>81</v>
      </c>
      <c r="E13" s="15">
        <v>6.5</v>
      </c>
      <c r="F13" s="33"/>
      <c r="G13" s="16" t="str">
        <f t="shared" si="0"/>
        <v/>
      </c>
    </row>
    <row r="14" spans="1:7" ht="15" customHeight="1" x14ac:dyDescent="0.3">
      <c r="A14" s="7" t="s">
        <v>96</v>
      </c>
      <c r="B14" s="8" t="s">
        <v>97</v>
      </c>
      <c r="C14" s="9">
        <v>300</v>
      </c>
      <c r="D14" s="7" t="s">
        <v>81</v>
      </c>
      <c r="E14" s="10">
        <v>4.5</v>
      </c>
      <c r="F14" s="33"/>
      <c r="G14" s="11" t="str">
        <f t="shared" si="0"/>
        <v/>
      </c>
    </row>
    <row r="15" spans="1:7" ht="15" customHeight="1" x14ac:dyDescent="0.3">
      <c r="A15" s="12" t="s">
        <v>98</v>
      </c>
      <c r="B15" s="13" t="s">
        <v>99</v>
      </c>
      <c r="C15" s="14">
        <v>300</v>
      </c>
      <c r="D15" s="12" t="s">
        <v>81</v>
      </c>
      <c r="E15" s="15">
        <v>10</v>
      </c>
      <c r="F15" s="33"/>
      <c r="G15" s="16" t="str">
        <f t="shared" si="0"/>
        <v/>
      </c>
    </row>
    <row r="16" spans="1:7" ht="15" customHeight="1" x14ac:dyDescent="0.3">
      <c r="A16" s="7" t="s">
        <v>100</v>
      </c>
      <c r="B16" s="8" t="s">
        <v>101</v>
      </c>
      <c r="C16" s="9">
        <v>300</v>
      </c>
      <c r="D16" s="7" t="s">
        <v>81</v>
      </c>
      <c r="E16" s="10">
        <v>5</v>
      </c>
      <c r="F16" s="33"/>
      <c r="G16" s="11" t="str">
        <f t="shared" si="0"/>
        <v/>
      </c>
    </row>
    <row r="17" spans="1:7" ht="15" customHeight="1" x14ac:dyDescent="0.3">
      <c r="A17" s="12" t="s">
        <v>102</v>
      </c>
      <c r="B17" s="13" t="s">
        <v>103</v>
      </c>
      <c r="C17" s="14">
        <v>286</v>
      </c>
      <c r="D17" s="12" t="s">
        <v>81</v>
      </c>
      <c r="E17" s="15">
        <v>1</v>
      </c>
      <c r="F17" s="33"/>
      <c r="G17" s="16" t="str">
        <f t="shared" si="0"/>
        <v/>
      </c>
    </row>
    <row r="18" spans="1:7" ht="15" customHeight="1" x14ac:dyDescent="0.3">
      <c r="A18" s="7" t="s">
        <v>104</v>
      </c>
      <c r="B18" s="8" t="s">
        <v>105</v>
      </c>
      <c r="C18" s="9">
        <v>250</v>
      </c>
      <c r="D18" s="7" t="s">
        <v>81</v>
      </c>
      <c r="E18" s="10">
        <v>3</v>
      </c>
      <c r="F18" s="33"/>
      <c r="G18" s="11" t="str">
        <f t="shared" si="0"/>
        <v/>
      </c>
    </row>
    <row r="19" spans="1:7" ht="15" customHeight="1" x14ac:dyDescent="0.3">
      <c r="A19" s="12" t="s">
        <v>106</v>
      </c>
      <c r="B19" s="13" t="s">
        <v>107</v>
      </c>
      <c r="C19" s="14">
        <v>250</v>
      </c>
      <c r="D19" s="12" t="s">
        <v>81</v>
      </c>
      <c r="E19" s="15">
        <v>3</v>
      </c>
      <c r="F19" s="33"/>
      <c r="G19" s="16" t="str">
        <f t="shared" si="0"/>
        <v/>
      </c>
    </row>
    <row r="20" spans="1:7" ht="15" customHeight="1" x14ac:dyDescent="0.3">
      <c r="A20" s="7" t="s">
        <v>108</v>
      </c>
      <c r="B20" s="8" t="s">
        <v>109</v>
      </c>
      <c r="C20" s="9">
        <v>200</v>
      </c>
      <c r="D20" s="7" t="s">
        <v>81</v>
      </c>
      <c r="E20" s="10">
        <v>3.5</v>
      </c>
      <c r="F20" s="33"/>
      <c r="G20" s="11" t="str">
        <f t="shared" si="0"/>
        <v/>
      </c>
    </row>
    <row r="21" spans="1:7" ht="15" customHeight="1" x14ac:dyDescent="0.3">
      <c r="A21" s="12" t="s">
        <v>110</v>
      </c>
      <c r="B21" s="13" t="s">
        <v>111</v>
      </c>
      <c r="C21" s="14">
        <v>200</v>
      </c>
      <c r="D21" s="12" t="s">
        <v>81</v>
      </c>
      <c r="E21" s="15">
        <v>15</v>
      </c>
      <c r="F21" s="33"/>
      <c r="G21" s="16" t="str">
        <f t="shared" si="0"/>
        <v/>
      </c>
    </row>
    <row r="22" spans="1:7" ht="15" customHeight="1" x14ac:dyDescent="0.3">
      <c r="A22" s="7" t="s">
        <v>112</v>
      </c>
      <c r="B22" s="8" t="s">
        <v>113</v>
      </c>
      <c r="C22" s="9">
        <v>200</v>
      </c>
      <c r="D22" s="7" t="s">
        <v>81</v>
      </c>
      <c r="E22" s="10">
        <v>5</v>
      </c>
      <c r="F22" s="33"/>
      <c r="G22" s="11" t="str">
        <f t="shared" si="0"/>
        <v/>
      </c>
    </row>
    <row r="23" spans="1:7" ht="15" customHeight="1" x14ac:dyDescent="0.3">
      <c r="A23" s="12" t="s">
        <v>114</v>
      </c>
      <c r="B23" s="13" t="s">
        <v>115</v>
      </c>
      <c r="C23" s="14">
        <v>200</v>
      </c>
      <c r="D23" s="12" t="s">
        <v>81</v>
      </c>
      <c r="E23" s="15">
        <v>3</v>
      </c>
      <c r="F23" s="33"/>
      <c r="G23" s="16" t="str">
        <f t="shared" si="0"/>
        <v/>
      </c>
    </row>
    <row r="24" spans="1:7" ht="15" customHeight="1" x14ac:dyDescent="0.3">
      <c r="A24" s="7" t="s">
        <v>116</v>
      </c>
      <c r="B24" s="8" t="s">
        <v>117</v>
      </c>
      <c r="C24" s="9">
        <v>150</v>
      </c>
      <c r="D24" s="7" t="s">
        <v>81</v>
      </c>
      <c r="E24" s="10">
        <v>5</v>
      </c>
      <c r="F24" s="33"/>
      <c r="G24" s="11" t="str">
        <f t="shared" si="0"/>
        <v/>
      </c>
    </row>
    <row r="25" spans="1:7" ht="15" customHeight="1" x14ac:dyDescent="0.3">
      <c r="A25" s="12" t="s">
        <v>118</v>
      </c>
      <c r="B25" s="13" t="s">
        <v>119</v>
      </c>
      <c r="C25" s="14">
        <v>150</v>
      </c>
      <c r="D25" s="12" t="s">
        <v>81</v>
      </c>
      <c r="E25" s="15">
        <v>3</v>
      </c>
      <c r="F25" s="33"/>
      <c r="G25" s="16" t="str">
        <f t="shared" si="0"/>
        <v/>
      </c>
    </row>
    <row r="26" spans="1:7" ht="15" customHeight="1" x14ac:dyDescent="0.3">
      <c r="A26" s="7" t="s">
        <v>120</v>
      </c>
      <c r="B26" s="8" t="s">
        <v>121</v>
      </c>
      <c r="C26" s="9">
        <v>150</v>
      </c>
      <c r="D26" s="7" t="s">
        <v>81</v>
      </c>
      <c r="E26" s="10">
        <v>9</v>
      </c>
      <c r="F26" s="33"/>
      <c r="G26" s="11" t="str">
        <f t="shared" si="0"/>
        <v/>
      </c>
    </row>
    <row r="27" spans="1:7" ht="15" customHeight="1" x14ac:dyDescent="0.3">
      <c r="A27" s="12" t="s">
        <v>122</v>
      </c>
      <c r="B27" s="13" t="s">
        <v>123</v>
      </c>
      <c r="C27" s="14">
        <v>112</v>
      </c>
      <c r="D27" s="12" t="s">
        <v>81</v>
      </c>
      <c r="E27" s="15">
        <v>23</v>
      </c>
      <c r="F27" s="33"/>
      <c r="G27" s="16" t="str">
        <f t="shared" si="0"/>
        <v/>
      </c>
    </row>
    <row r="28" spans="1:7" ht="15" customHeight="1" x14ac:dyDescent="0.3">
      <c r="A28" s="7" t="s">
        <v>124</v>
      </c>
      <c r="B28" s="8" t="s">
        <v>125</v>
      </c>
      <c r="C28" s="9">
        <v>100</v>
      </c>
      <c r="D28" s="7" t="s">
        <v>81</v>
      </c>
      <c r="E28" s="10">
        <v>3</v>
      </c>
      <c r="F28" s="33"/>
      <c r="G28" s="11" t="str">
        <f t="shared" si="0"/>
        <v/>
      </c>
    </row>
    <row r="29" spans="1:7" ht="15" customHeight="1" x14ac:dyDescent="0.3">
      <c r="A29" s="12" t="s">
        <v>126</v>
      </c>
      <c r="B29" s="13" t="s">
        <v>127</v>
      </c>
      <c r="C29" s="14">
        <v>100</v>
      </c>
      <c r="D29" s="12" t="s">
        <v>81</v>
      </c>
      <c r="E29" s="15">
        <v>120</v>
      </c>
      <c r="F29" s="33"/>
      <c r="G29" s="16" t="str">
        <f t="shared" si="0"/>
        <v/>
      </c>
    </row>
    <row r="30" spans="1:7" ht="15" customHeight="1" x14ac:dyDescent="0.3">
      <c r="A30" s="7" t="s">
        <v>128</v>
      </c>
      <c r="B30" s="8" t="s">
        <v>129</v>
      </c>
      <c r="C30" s="9">
        <v>100</v>
      </c>
      <c r="D30" s="7" t="s">
        <v>81</v>
      </c>
      <c r="E30" s="10">
        <v>17</v>
      </c>
      <c r="F30" s="33"/>
      <c r="G30" s="11" t="str">
        <f t="shared" si="0"/>
        <v/>
      </c>
    </row>
    <row r="31" spans="1:7" ht="15" customHeight="1" x14ac:dyDescent="0.3">
      <c r="A31" s="12" t="s">
        <v>130</v>
      </c>
      <c r="B31" s="13" t="s">
        <v>131</v>
      </c>
      <c r="C31" s="14">
        <v>100</v>
      </c>
      <c r="D31" s="12" t="s">
        <v>81</v>
      </c>
      <c r="E31" s="15">
        <v>10</v>
      </c>
      <c r="F31" s="33"/>
      <c r="G31" s="16" t="str">
        <f t="shared" si="0"/>
        <v/>
      </c>
    </row>
    <row r="32" spans="1:7" ht="15" customHeight="1" x14ac:dyDescent="0.3">
      <c r="A32" s="7" t="s">
        <v>132</v>
      </c>
      <c r="B32" s="8" t="s">
        <v>133</v>
      </c>
      <c r="C32" s="9">
        <v>100</v>
      </c>
      <c r="D32" s="7" t="s">
        <v>81</v>
      </c>
      <c r="E32" s="10">
        <v>80</v>
      </c>
      <c r="F32" s="33"/>
      <c r="G32" s="11" t="str">
        <f t="shared" si="0"/>
        <v/>
      </c>
    </row>
    <row r="33" spans="1:7" ht="15" customHeight="1" x14ac:dyDescent="0.3">
      <c r="A33" s="12" t="s">
        <v>134</v>
      </c>
      <c r="B33" s="13" t="s">
        <v>135</v>
      </c>
      <c r="C33" s="14">
        <v>80</v>
      </c>
      <c r="D33" s="12" t="s">
        <v>81</v>
      </c>
      <c r="E33" s="15">
        <v>2</v>
      </c>
      <c r="F33" s="33"/>
      <c r="G33" s="16" t="str">
        <f t="shared" si="0"/>
        <v/>
      </c>
    </row>
    <row r="34" spans="1:7" ht="15" customHeight="1" x14ac:dyDescent="0.3">
      <c r="A34" s="7" t="s">
        <v>136</v>
      </c>
      <c r="B34" s="8" t="s">
        <v>137</v>
      </c>
      <c r="C34" s="9">
        <v>80</v>
      </c>
      <c r="D34" s="7" t="s">
        <v>81</v>
      </c>
      <c r="E34" s="10">
        <v>9</v>
      </c>
      <c r="F34" s="33"/>
      <c r="G34" s="11" t="str">
        <f t="shared" si="0"/>
        <v/>
      </c>
    </row>
    <row r="35" spans="1:7" ht="15" customHeight="1" x14ac:dyDescent="0.3">
      <c r="A35" s="12" t="s">
        <v>138</v>
      </c>
      <c r="B35" s="13" t="s">
        <v>139</v>
      </c>
      <c r="C35" s="14">
        <v>80</v>
      </c>
      <c r="D35" s="12" t="s">
        <v>81</v>
      </c>
      <c r="E35" s="15">
        <v>4</v>
      </c>
      <c r="F35" s="33"/>
      <c r="G35" s="16" t="str">
        <f t="shared" si="0"/>
        <v/>
      </c>
    </row>
    <row r="36" spans="1:7" ht="15" customHeight="1" x14ac:dyDescent="0.3">
      <c r="A36" s="7" t="s">
        <v>140</v>
      </c>
      <c r="B36" s="8" t="s">
        <v>141</v>
      </c>
      <c r="C36" s="9">
        <v>80</v>
      </c>
      <c r="D36" s="7" t="s">
        <v>81</v>
      </c>
      <c r="E36" s="10">
        <v>4</v>
      </c>
      <c r="F36" s="33"/>
      <c r="G36" s="11" t="str">
        <f t="shared" si="0"/>
        <v/>
      </c>
    </row>
    <row r="37" spans="1:7" ht="15" customHeight="1" x14ac:dyDescent="0.3">
      <c r="A37" s="12" t="s">
        <v>142</v>
      </c>
      <c r="B37" s="13" t="s">
        <v>143</v>
      </c>
      <c r="C37" s="14">
        <v>80</v>
      </c>
      <c r="D37" s="12" t="s">
        <v>81</v>
      </c>
      <c r="E37" s="15">
        <v>1.5</v>
      </c>
      <c r="F37" s="33"/>
      <c r="G37" s="16" t="str">
        <f t="shared" si="0"/>
        <v/>
      </c>
    </row>
    <row r="38" spans="1:7" ht="15" customHeight="1" x14ac:dyDescent="0.3">
      <c r="A38" s="7" t="s">
        <v>144</v>
      </c>
      <c r="B38" s="8" t="s">
        <v>145</v>
      </c>
      <c r="C38" s="9">
        <v>80</v>
      </c>
      <c r="D38" s="7" t="s">
        <v>81</v>
      </c>
      <c r="E38" s="10">
        <v>1.5</v>
      </c>
      <c r="F38" s="33"/>
      <c r="G38" s="11" t="str">
        <f t="shared" ref="G38:G69" si="1">IF(N(F38)=0,"",N(F38)*N(E38))</f>
        <v/>
      </c>
    </row>
    <row r="39" spans="1:7" ht="15" customHeight="1" x14ac:dyDescent="0.3">
      <c r="A39" s="12" t="s">
        <v>146</v>
      </c>
      <c r="B39" s="13" t="s">
        <v>147</v>
      </c>
      <c r="C39" s="14">
        <v>80</v>
      </c>
      <c r="D39" s="12" t="s">
        <v>81</v>
      </c>
      <c r="E39" s="15">
        <v>4</v>
      </c>
      <c r="F39" s="33"/>
      <c r="G39" s="16" t="str">
        <f t="shared" si="1"/>
        <v/>
      </c>
    </row>
    <row r="40" spans="1:7" ht="15" customHeight="1" x14ac:dyDescent="0.3">
      <c r="A40" s="7" t="s">
        <v>148</v>
      </c>
      <c r="B40" s="8" t="s">
        <v>149</v>
      </c>
      <c r="C40" s="9">
        <v>75</v>
      </c>
      <c r="D40" s="7" t="s">
        <v>81</v>
      </c>
      <c r="E40" s="10">
        <v>20</v>
      </c>
      <c r="F40" s="33"/>
      <c r="G40" s="11" t="str">
        <f t="shared" si="1"/>
        <v/>
      </c>
    </row>
    <row r="41" spans="1:7" ht="15" customHeight="1" x14ac:dyDescent="0.3">
      <c r="A41" s="12" t="s">
        <v>150</v>
      </c>
      <c r="B41" s="13" t="s">
        <v>151</v>
      </c>
      <c r="C41" s="14">
        <v>70</v>
      </c>
      <c r="D41" s="12" t="s">
        <v>81</v>
      </c>
      <c r="E41" s="15">
        <v>3</v>
      </c>
      <c r="F41" s="33"/>
      <c r="G41" s="16" t="str">
        <f t="shared" si="1"/>
        <v/>
      </c>
    </row>
    <row r="42" spans="1:7" ht="15" customHeight="1" x14ac:dyDescent="0.3">
      <c r="A42" s="7" t="s">
        <v>152</v>
      </c>
      <c r="B42" s="8" t="s">
        <v>153</v>
      </c>
      <c r="C42" s="9">
        <v>70</v>
      </c>
      <c r="D42" s="7" t="s">
        <v>81</v>
      </c>
      <c r="E42" s="10">
        <v>20</v>
      </c>
      <c r="F42" s="33"/>
      <c r="G42" s="11" t="str">
        <f t="shared" si="1"/>
        <v/>
      </c>
    </row>
    <row r="43" spans="1:7" ht="15" customHeight="1" x14ac:dyDescent="0.3">
      <c r="A43" s="12" t="s">
        <v>154</v>
      </c>
      <c r="B43" s="13" t="s">
        <v>155</v>
      </c>
      <c r="C43" s="14">
        <v>70</v>
      </c>
      <c r="D43" s="12" t="s">
        <v>81</v>
      </c>
      <c r="E43" s="15">
        <v>1.4</v>
      </c>
      <c r="F43" s="33"/>
      <c r="G43" s="16" t="str">
        <f t="shared" si="1"/>
        <v/>
      </c>
    </row>
    <row r="44" spans="1:7" ht="15" customHeight="1" x14ac:dyDescent="0.3">
      <c r="A44" s="7" t="s">
        <v>156</v>
      </c>
      <c r="B44" s="8" t="s">
        <v>157</v>
      </c>
      <c r="C44" s="9">
        <v>70</v>
      </c>
      <c r="D44" s="7" t="s">
        <v>81</v>
      </c>
      <c r="E44" s="10">
        <v>0.2</v>
      </c>
      <c r="F44" s="33"/>
      <c r="G44" s="11" t="str">
        <f t="shared" si="1"/>
        <v/>
      </c>
    </row>
    <row r="45" spans="1:7" ht="15" customHeight="1" x14ac:dyDescent="0.3">
      <c r="A45" s="12" t="s">
        <v>158</v>
      </c>
      <c r="B45" s="13" t="s">
        <v>159</v>
      </c>
      <c r="C45" s="14">
        <v>60</v>
      </c>
      <c r="D45" s="12" t="s">
        <v>81</v>
      </c>
      <c r="E45" s="15">
        <v>2.5</v>
      </c>
      <c r="F45" s="33"/>
      <c r="G45" s="16" t="str">
        <f t="shared" si="1"/>
        <v/>
      </c>
    </row>
    <row r="46" spans="1:7" ht="15" customHeight="1" x14ac:dyDescent="0.3">
      <c r="A46" s="7" t="s">
        <v>160</v>
      </c>
      <c r="B46" s="8" t="s">
        <v>161</v>
      </c>
      <c r="C46" s="9">
        <v>50</v>
      </c>
      <c r="D46" s="7" t="s">
        <v>81</v>
      </c>
      <c r="E46" s="10">
        <v>3</v>
      </c>
      <c r="F46" s="33"/>
      <c r="G46" s="11" t="str">
        <f t="shared" si="1"/>
        <v/>
      </c>
    </row>
    <row r="47" spans="1:7" ht="15" customHeight="1" x14ac:dyDescent="0.3">
      <c r="A47" s="12" t="s">
        <v>162</v>
      </c>
      <c r="B47" s="13" t="s">
        <v>163</v>
      </c>
      <c r="C47" s="14">
        <v>50</v>
      </c>
      <c r="D47" s="12" t="s">
        <v>81</v>
      </c>
      <c r="E47" s="15">
        <v>1.2</v>
      </c>
      <c r="F47" s="33"/>
      <c r="G47" s="16" t="str">
        <f t="shared" si="1"/>
        <v/>
      </c>
    </row>
    <row r="48" spans="1:7" ht="15" customHeight="1" x14ac:dyDescent="0.3">
      <c r="A48" s="7" t="s">
        <v>164</v>
      </c>
      <c r="B48" s="8" t="s">
        <v>165</v>
      </c>
      <c r="C48" s="9">
        <v>50</v>
      </c>
      <c r="D48" s="7" t="s">
        <v>81</v>
      </c>
      <c r="E48" s="10">
        <v>3</v>
      </c>
      <c r="F48" s="33"/>
      <c r="G48" s="11" t="str">
        <f t="shared" si="1"/>
        <v/>
      </c>
    </row>
    <row r="49" spans="1:7" ht="15" customHeight="1" x14ac:dyDescent="0.3">
      <c r="A49" s="12" t="s">
        <v>166</v>
      </c>
      <c r="B49" s="13" t="s">
        <v>167</v>
      </c>
      <c r="C49" s="14">
        <v>50</v>
      </c>
      <c r="D49" s="12" t="s">
        <v>81</v>
      </c>
      <c r="E49" s="15">
        <v>3</v>
      </c>
      <c r="F49" s="33"/>
      <c r="G49" s="16" t="str">
        <f t="shared" si="1"/>
        <v/>
      </c>
    </row>
    <row r="50" spans="1:7" ht="15" customHeight="1" x14ac:dyDescent="0.3">
      <c r="A50" s="7" t="s">
        <v>168</v>
      </c>
      <c r="B50" s="8" t="s">
        <v>169</v>
      </c>
      <c r="C50" s="9">
        <v>50</v>
      </c>
      <c r="D50" s="7" t="s">
        <v>81</v>
      </c>
      <c r="E50" s="10">
        <v>9</v>
      </c>
      <c r="F50" s="33"/>
      <c r="G50" s="11" t="str">
        <f t="shared" si="1"/>
        <v/>
      </c>
    </row>
    <row r="51" spans="1:7" ht="15" customHeight="1" x14ac:dyDescent="0.3">
      <c r="A51" s="12" t="s">
        <v>170</v>
      </c>
      <c r="B51" s="13" t="s">
        <v>171</v>
      </c>
      <c r="C51" s="14">
        <v>50</v>
      </c>
      <c r="D51" s="12" t="s">
        <v>81</v>
      </c>
      <c r="E51" s="15">
        <v>1</v>
      </c>
      <c r="F51" s="33"/>
      <c r="G51" s="16" t="str">
        <f t="shared" si="1"/>
        <v/>
      </c>
    </row>
    <row r="52" spans="1:7" ht="15" customHeight="1" x14ac:dyDescent="0.3">
      <c r="A52" s="7" t="s">
        <v>172</v>
      </c>
      <c r="B52" s="8" t="s">
        <v>173</v>
      </c>
      <c r="C52" s="9">
        <v>50</v>
      </c>
      <c r="D52" s="7" t="s">
        <v>81</v>
      </c>
      <c r="E52" s="10">
        <v>9</v>
      </c>
      <c r="F52" s="33"/>
      <c r="G52" s="11" t="str">
        <f t="shared" si="1"/>
        <v/>
      </c>
    </row>
    <row r="53" spans="1:7" ht="15" customHeight="1" x14ac:dyDescent="0.3">
      <c r="A53" s="12" t="s">
        <v>174</v>
      </c>
      <c r="B53" s="13" t="s">
        <v>175</v>
      </c>
      <c r="C53" s="14">
        <v>40</v>
      </c>
      <c r="D53" s="12" t="s">
        <v>81</v>
      </c>
      <c r="E53" s="15">
        <v>2.5</v>
      </c>
      <c r="F53" s="33"/>
      <c r="G53" s="16" t="str">
        <f t="shared" si="1"/>
        <v/>
      </c>
    </row>
    <row r="54" spans="1:7" ht="15" customHeight="1" x14ac:dyDescent="0.3">
      <c r="A54" s="7" t="s">
        <v>176</v>
      </c>
      <c r="B54" s="8" t="s">
        <v>177</v>
      </c>
      <c r="C54" s="9">
        <v>40</v>
      </c>
      <c r="D54" s="7" t="s">
        <v>81</v>
      </c>
      <c r="E54" s="10">
        <v>3.5</v>
      </c>
      <c r="F54" s="33"/>
      <c r="G54" s="11" t="str">
        <f t="shared" si="1"/>
        <v/>
      </c>
    </row>
    <row r="55" spans="1:7" ht="15" customHeight="1" x14ac:dyDescent="0.3">
      <c r="A55" s="12" t="s">
        <v>178</v>
      </c>
      <c r="B55" s="13" t="s">
        <v>179</v>
      </c>
      <c r="C55" s="14">
        <v>40</v>
      </c>
      <c r="D55" s="12" t="s">
        <v>81</v>
      </c>
      <c r="E55" s="15">
        <v>40</v>
      </c>
      <c r="F55" s="33"/>
      <c r="G55" s="16" t="str">
        <f t="shared" si="1"/>
        <v/>
      </c>
    </row>
    <row r="56" spans="1:7" ht="15" customHeight="1" x14ac:dyDescent="0.3">
      <c r="A56" s="7" t="s">
        <v>180</v>
      </c>
      <c r="B56" s="8" t="s">
        <v>181</v>
      </c>
      <c r="C56" s="9">
        <v>40</v>
      </c>
      <c r="D56" s="7" t="s">
        <v>81</v>
      </c>
      <c r="E56" s="10">
        <v>80</v>
      </c>
      <c r="F56" s="33"/>
      <c r="G56" s="11" t="str">
        <f t="shared" si="1"/>
        <v/>
      </c>
    </row>
    <row r="57" spans="1:7" ht="15" customHeight="1" x14ac:dyDescent="0.3">
      <c r="A57" s="12" t="s">
        <v>182</v>
      </c>
      <c r="B57" s="13" t="s">
        <v>183</v>
      </c>
      <c r="C57" s="14">
        <v>40</v>
      </c>
      <c r="D57" s="12" t="s">
        <v>81</v>
      </c>
      <c r="E57" s="15">
        <v>0.8</v>
      </c>
      <c r="F57" s="33"/>
      <c r="G57" s="16" t="str">
        <f t="shared" si="1"/>
        <v/>
      </c>
    </row>
    <row r="58" spans="1:7" ht="15" customHeight="1" x14ac:dyDescent="0.3">
      <c r="A58" s="7" t="s">
        <v>184</v>
      </c>
      <c r="B58" s="8" t="s">
        <v>185</v>
      </c>
      <c r="C58" s="9">
        <v>40</v>
      </c>
      <c r="D58" s="7" t="s">
        <v>81</v>
      </c>
      <c r="E58" s="10">
        <v>40</v>
      </c>
      <c r="F58" s="33"/>
      <c r="G58" s="11" t="str">
        <f t="shared" si="1"/>
        <v/>
      </c>
    </row>
    <row r="59" spans="1:7" ht="15" customHeight="1" x14ac:dyDescent="0.3">
      <c r="A59" s="12" t="s">
        <v>186</v>
      </c>
      <c r="B59" s="13" t="s">
        <v>187</v>
      </c>
      <c r="C59" s="14">
        <v>30</v>
      </c>
      <c r="D59" s="12" t="s">
        <v>81</v>
      </c>
      <c r="E59" s="15">
        <v>3</v>
      </c>
      <c r="F59" s="33"/>
      <c r="G59" s="16" t="str">
        <f t="shared" si="1"/>
        <v/>
      </c>
    </row>
    <row r="60" spans="1:7" ht="15" customHeight="1" x14ac:dyDescent="0.3">
      <c r="A60" s="7" t="s">
        <v>188</v>
      </c>
      <c r="B60" s="8" t="s">
        <v>189</v>
      </c>
      <c r="C60" s="9">
        <v>30</v>
      </c>
      <c r="D60" s="7" t="s">
        <v>81</v>
      </c>
      <c r="E60" s="10">
        <v>10</v>
      </c>
      <c r="F60" s="33"/>
      <c r="G60" s="11" t="str">
        <f t="shared" si="1"/>
        <v/>
      </c>
    </row>
    <row r="61" spans="1:7" ht="15" customHeight="1" x14ac:dyDescent="0.3">
      <c r="A61" s="12" t="s">
        <v>190</v>
      </c>
      <c r="B61" s="13" t="s">
        <v>191</v>
      </c>
      <c r="C61" s="14">
        <v>30</v>
      </c>
      <c r="D61" s="12" t="s">
        <v>81</v>
      </c>
      <c r="E61" s="15">
        <v>0.3</v>
      </c>
      <c r="F61" s="33"/>
      <c r="G61" s="16" t="str">
        <f t="shared" si="1"/>
        <v/>
      </c>
    </row>
    <row r="62" spans="1:7" ht="15" customHeight="1" x14ac:dyDescent="0.3">
      <c r="A62" s="7" t="s">
        <v>192</v>
      </c>
      <c r="B62" s="8" t="s">
        <v>193</v>
      </c>
      <c r="C62" s="9">
        <v>30</v>
      </c>
      <c r="D62" s="7" t="s">
        <v>81</v>
      </c>
      <c r="E62" s="10">
        <v>1.5</v>
      </c>
      <c r="F62" s="33"/>
      <c r="G62" s="11" t="str">
        <f t="shared" si="1"/>
        <v/>
      </c>
    </row>
    <row r="63" spans="1:7" ht="15" customHeight="1" x14ac:dyDescent="0.3">
      <c r="A63" s="12" t="s">
        <v>194</v>
      </c>
      <c r="B63" s="13" t="s">
        <v>195</v>
      </c>
      <c r="C63" s="14">
        <v>30</v>
      </c>
      <c r="D63" s="12" t="s">
        <v>81</v>
      </c>
      <c r="E63" s="15">
        <v>5</v>
      </c>
      <c r="F63" s="33"/>
      <c r="G63" s="16" t="str">
        <f t="shared" si="1"/>
        <v/>
      </c>
    </row>
    <row r="64" spans="1:7" ht="15" customHeight="1" x14ac:dyDescent="0.3">
      <c r="A64" s="7" t="s">
        <v>196</v>
      </c>
      <c r="B64" s="8" t="s">
        <v>197</v>
      </c>
      <c r="C64" s="9">
        <v>30</v>
      </c>
      <c r="D64" s="7" t="s">
        <v>81</v>
      </c>
      <c r="E64" s="10">
        <v>13.5</v>
      </c>
      <c r="F64" s="33"/>
      <c r="G64" s="11" t="str">
        <f t="shared" si="1"/>
        <v/>
      </c>
    </row>
    <row r="65" spans="1:7" ht="15" customHeight="1" x14ac:dyDescent="0.3">
      <c r="A65" s="12" t="s">
        <v>198</v>
      </c>
      <c r="B65" s="13" t="s">
        <v>199</v>
      </c>
      <c r="C65" s="14">
        <v>30</v>
      </c>
      <c r="D65" s="12" t="s">
        <v>81</v>
      </c>
      <c r="E65" s="15">
        <v>4</v>
      </c>
      <c r="F65" s="33"/>
      <c r="G65" s="16" t="str">
        <f t="shared" si="1"/>
        <v/>
      </c>
    </row>
    <row r="66" spans="1:7" ht="15" customHeight="1" x14ac:dyDescent="0.3">
      <c r="A66" s="7" t="s">
        <v>200</v>
      </c>
      <c r="B66" s="8" t="s">
        <v>201</v>
      </c>
      <c r="C66" s="9">
        <v>27</v>
      </c>
      <c r="D66" s="7" t="s">
        <v>81</v>
      </c>
      <c r="E66" s="10">
        <v>100</v>
      </c>
      <c r="F66" s="33"/>
      <c r="G66" s="11" t="str">
        <f t="shared" si="1"/>
        <v/>
      </c>
    </row>
    <row r="67" spans="1:7" ht="15" customHeight="1" x14ac:dyDescent="0.3">
      <c r="A67" s="12" t="s">
        <v>202</v>
      </c>
      <c r="B67" s="13" t="s">
        <v>203</v>
      </c>
      <c r="C67" s="14">
        <v>24</v>
      </c>
      <c r="D67" s="12" t="s">
        <v>81</v>
      </c>
      <c r="E67" s="15">
        <v>3.5</v>
      </c>
      <c r="F67" s="33"/>
      <c r="G67" s="16" t="str">
        <f t="shared" si="1"/>
        <v/>
      </c>
    </row>
    <row r="68" spans="1:7" ht="15" customHeight="1" x14ac:dyDescent="0.3">
      <c r="A68" s="7" t="s">
        <v>204</v>
      </c>
      <c r="B68" s="8" t="s">
        <v>205</v>
      </c>
      <c r="C68" s="9">
        <v>20</v>
      </c>
      <c r="D68" s="7" t="s">
        <v>81</v>
      </c>
      <c r="E68" s="10">
        <v>30</v>
      </c>
      <c r="F68" s="33"/>
      <c r="G68" s="11" t="str">
        <f t="shared" si="1"/>
        <v/>
      </c>
    </row>
    <row r="69" spans="1:7" ht="15" customHeight="1" x14ac:dyDescent="0.3">
      <c r="A69" s="12" t="s">
        <v>206</v>
      </c>
      <c r="B69" s="13" t="s">
        <v>207</v>
      </c>
      <c r="C69" s="14">
        <v>20</v>
      </c>
      <c r="D69" s="12" t="s">
        <v>81</v>
      </c>
      <c r="E69" s="15">
        <v>4</v>
      </c>
      <c r="F69" s="33"/>
      <c r="G69" s="16" t="str">
        <f t="shared" si="1"/>
        <v/>
      </c>
    </row>
    <row r="70" spans="1:7" ht="15" customHeight="1" x14ac:dyDescent="0.3">
      <c r="A70" s="7" t="s">
        <v>208</v>
      </c>
      <c r="B70" s="8" t="s">
        <v>209</v>
      </c>
      <c r="C70" s="9">
        <v>18</v>
      </c>
      <c r="D70" s="7" t="s">
        <v>81</v>
      </c>
      <c r="E70" s="10">
        <v>28</v>
      </c>
      <c r="F70" s="33"/>
      <c r="G70" s="11" t="str">
        <f t="shared" ref="G70:G93" si="2">IF(N(F70)=0,"",N(F70)*N(E70))</f>
        <v/>
      </c>
    </row>
    <row r="71" spans="1:7" ht="15" customHeight="1" x14ac:dyDescent="0.3">
      <c r="A71" s="12" t="s">
        <v>210</v>
      </c>
      <c r="B71" s="13" t="s">
        <v>211</v>
      </c>
      <c r="C71" s="14">
        <v>18</v>
      </c>
      <c r="D71" s="12" t="s">
        <v>81</v>
      </c>
      <c r="E71" s="15">
        <v>9</v>
      </c>
      <c r="F71" s="33"/>
      <c r="G71" s="16" t="str">
        <f t="shared" si="2"/>
        <v/>
      </c>
    </row>
    <row r="72" spans="1:7" ht="15" customHeight="1" x14ac:dyDescent="0.3">
      <c r="A72" s="7" t="s">
        <v>212</v>
      </c>
      <c r="B72" s="8" t="s">
        <v>213</v>
      </c>
      <c r="C72" s="9">
        <v>17</v>
      </c>
      <c r="D72" s="7" t="s">
        <v>81</v>
      </c>
      <c r="E72" s="10">
        <v>50</v>
      </c>
      <c r="F72" s="33"/>
      <c r="G72" s="11" t="str">
        <f t="shared" si="2"/>
        <v/>
      </c>
    </row>
    <row r="73" spans="1:7" ht="15" customHeight="1" x14ac:dyDescent="0.3">
      <c r="A73" s="12" t="s">
        <v>214</v>
      </c>
      <c r="B73" s="13" t="s">
        <v>215</v>
      </c>
      <c r="C73" s="14">
        <v>15</v>
      </c>
      <c r="D73" s="12" t="s">
        <v>81</v>
      </c>
      <c r="E73" s="15">
        <v>80</v>
      </c>
      <c r="F73" s="33"/>
      <c r="G73" s="16" t="str">
        <f t="shared" si="2"/>
        <v/>
      </c>
    </row>
    <row r="74" spans="1:7" ht="15" customHeight="1" x14ac:dyDescent="0.3">
      <c r="A74" s="7" t="s">
        <v>216</v>
      </c>
      <c r="B74" s="8" t="s">
        <v>217</v>
      </c>
      <c r="C74" s="9">
        <v>10</v>
      </c>
      <c r="D74" s="7" t="s">
        <v>81</v>
      </c>
      <c r="E74" s="10">
        <v>11</v>
      </c>
      <c r="F74" s="33"/>
      <c r="G74" s="11" t="str">
        <f t="shared" si="2"/>
        <v/>
      </c>
    </row>
    <row r="75" spans="1:7" ht="15" customHeight="1" x14ac:dyDescent="0.3">
      <c r="A75" s="12" t="s">
        <v>218</v>
      </c>
      <c r="B75" s="13" t="s">
        <v>219</v>
      </c>
      <c r="C75" s="14">
        <v>10</v>
      </c>
      <c r="D75" s="12" t="s">
        <v>81</v>
      </c>
      <c r="E75" s="15">
        <v>55</v>
      </c>
      <c r="F75" s="33"/>
      <c r="G75" s="16" t="str">
        <f t="shared" si="2"/>
        <v/>
      </c>
    </row>
    <row r="76" spans="1:7" ht="15" customHeight="1" x14ac:dyDescent="0.3">
      <c r="A76" s="7" t="s">
        <v>220</v>
      </c>
      <c r="B76" s="8" t="s">
        <v>221</v>
      </c>
      <c r="C76" s="9">
        <v>8</v>
      </c>
      <c r="D76" s="7" t="s">
        <v>81</v>
      </c>
      <c r="E76" s="10">
        <v>70</v>
      </c>
      <c r="F76" s="33"/>
      <c r="G76" s="11" t="str">
        <f t="shared" si="2"/>
        <v/>
      </c>
    </row>
    <row r="77" spans="1:7" ht="15" customHeight="1" x14ac:dyDescent="0.3">
      <c r="A77" s="12" t="s">
        <v>222</v>
      </c>
      <c r="B77" s="13" t="s">
        <v>223</v>
      </c>
      <c r="C77" s="14">
        <v>7</v>
      </c>
      <c r="D77" s="12" t="s">
        <v>81</v>
      </c>
      <c r="E77" s="15">
        <v>50</v>
      </c>
      <c r="F77" s="33"/>
      <c r="G77" s="16" t="str">
        <f t="shared" si="2"/>
        <v/>
      </c>
    </row>
    <row r="78" spans="1:7" ht="15" customHeight="1" x14ac:dyDescent="0.3">
      <c r="A78" s="7" t="s">
        <v>224</v>
      </c>
      <c r="B78" s="8" t="s">
        <v>225</v>
      </c>
      <c r="C78" s="9">
        <v>6</v>
      </c>
      <c r="D78" s="7" t="s">
        <v>81</v>
      </c>
      <c r="E78" s="10">
        <v>9</v>
      </c>
      <c r="F78" s="33"/>
      <c r="G78" s="11" t="str">
        <f t="shared" si="2"/>
        <v/>
      </c>
    </row>
    <row r="79" spans="1:7" ht="15" customHeight="1" x14ac:dyDescent="0.3">
      <c r="A79" s="12" t="s">
        <v>226</v>
      </c>
      <c r="B79" s="13" t="s">
        <v>227</v>
      </c>
      <c r="C79" s="14">
        <v>5</v>
      </c>
      <c r="D79" s="12" t="s">
        <v>81</v>
      </c>
      <c r="E79" s="15">
        <v>150</v>
      </c>
      <c r="F79" s="33"/>
      <c r="G79" s="16" t="str">
        <f t="shared" si="2"/>
        <v/>
      </c>
    </row>
    <row r="80" spans="1:7" ht="15" customHeight="1" x14ac:dyDescent="0.3">
      <c r="A80" s="7" t="s">
        <v>228</v>
      </c>
      <c r="B80" s="8" t="s">
        <v>229</v>
      </c>
      <c r="C80" s="9">
        <v>5</v>
      </c>
      <c r="D80" s="7" t="s">
        <v>81</v>
      </c>
      <c r="E80" s="10">
        <v>200</v>
      </c>
      <c r="F80" s="33"/>
      <c r="G80" s="11" t="str">
        <f t="shared" si="2"/>
        <v/>
      </c>
    </row>
    <row r="81" spans="1:7" ht="15" customHeight="1" x14ac:dyDescent="0.3">
      <c r="A81" s="12" t="s">
        <v>230</v>
      </c>
      <c r="B81" s="13" t="s">
        <v>231</v>
      </c>
      <c r="C81" s="14">
        <v>4</v>
      </c>
      <c r="D81" s="12" t="s">
        <v>81</v>
      </c>
      <c r="E81" s="15">
        <v>80</v>
      </c>
      <c r="F81" s="33"/>
      <c r="G81" s="16" t="str">
        <f t="shared" si="2"/>
        <v/>
      </c>
    </row>
    <row r="82" spans="1:7" ht="15" customHeight="1" x14ac:dyDescent="0.3">
      <c r="A82" s="7" t="s">
        <v>232</v>
      </c>
      <c r="B82" s="8" t="s">
        <v>233</v>
      </c>
      <c r="C82" s="9">
        <v>4</v>
      </c>
      <c r="D82" s="7" t="s">
        <v>81</v>
      </c>
      <c r="E82" s="10">
        <v>300</v>
      </c>
      <c r="F82" s="33"/>
      <c r="G82" s="11" t="str">
        <f t="shared" si="2"/>
        <v/>
      </c>
    </row>
    <row r="83" spans="1:7" ht="15" customHeight="1" x14ac:dyDescent="0.3">
      <c r="A83" s="12" t="s">
        <v>234</v>
      </c>
      <c r="B83" s="13" t="s">
        <v>235</v>
      </c>
      <c r="C83" s="14">
        <v>4</v>
      </c>
      <c r="D83" s="12" t="s">
        <v>81</v>
      </c>
      <c r="E83" s="15">
        <v>250</v>
      </c>
      <c r="F83" s="33"/>
      <c r="G83" s="16" t="str">
        <f t="shared" si="2"/>
        <v/>
      </c>
    </row>
    <row r="84" spans="1:7" ht="15" customHeight="1" x14ac:dyDescent="0.3">
      <c r="A84" s="7" t="s">
        <v>236</v>
      </c>
      <c r="B84" s="8" t="s">
        <v>237</v>
      </c>
      <c r="C84" s="9">
        <v>3</v>
      </c>
      <c r="D84" s="7" t="s">
        <v>81</v>
      </c>
      <c r="E84" s="10">
        <v>90</v>
      </c>
      <c r="F84" s="33"/>
      <c r="G84" s="11" t="str">
        <f t="shared" si="2"/>
        <v/>
      </c>
    </row>
    <row r="85" spans="1:7" ht="15" customHeight="1" x14ac:dyDescent="0.3">
      <c r="A85" s="12" t="s">
        <v>238</v>
      </c>
      <c r="B85" s="13" t="s">
        <v>239</v>
      </c>
      <c r="C85" s="14">
        <v>3</v>
      </c>
      <c r="D85" s="12" t="s">
        <v>81</v>
      </c>
      <c r="E85" s="15">
        <v>55</v>
      </c>
      <c r="F85" s="33"/>
      <c r="G85" s="16" t="str">
        <f t="shared" si="2"/>
        <v/>
      </c>
    </row>
    <row r="86" spans="1:7" ht="15" customHeight="1" x14ac:dyDescent="0.3">
      <c r="A86" s="7" t="s">
        <v>240</v>
      </c>
      <c r="B86" s="8" t="s">
        <v>241</v>
      </c>
      <c r="C86" s="9">
        <v>2</v>
      </c>
      <c r="D86" s="7" t="s">
        <v>81</v>
      </c>
      <c r="E86" s="10">
        <v>90</v>
      </c>
      <c r="F86" s="33"/>
      <c r="G86" s="11" t="str">
        <f t="shared" si="2"/>
        <v/>
      </c>
    </row>
    <row r="87" spans="1:7" ht="15" customHeight="1" x14ac:dyDescent="0.3">
      <c r="A87" s="12" t="s">
        <v>242</v>
      </c>
      <c r="B87" s="13" t="s">
        <v>243</v>
      </c>
      <c r="C87" s="14">
        <v>2</v>
      </c>
      <c r="D87" s="12" t="s">
        <v>81</v>
      </c>
      <c r="E87" s="15">
        <v>140</v>
      </c>
      <c r="F87" s="33"/>
      <c r="G87" s="16" t="str">
        <f t="shared" si="2"/>
        <v/>
      </c>
    </row>
    <row r="88" spans="1:7" ht="15" customHeight="1" x14ac:dyDescent="0.3">
      <c r="A88" s="7" t="s">
        <v>244</v>
      </c>
      <c r="B88" s="8" t="s">
        <v>245</v>
      </c>
      <c r="C88" s="9">
        <v>2</v>
      </c>
      <c r="D88" s="7" t="s">
        <v>81</v>
      </c>
      <c r="E88" s="10">
        <v>150</v>
      </c>
      <c r="F88" s="33"/>
      <c r="G88" s="11" t="str">
        <f t="shared" si="2"/>
        <v/>
      </c>
    </row>
    <row r="89" spans="1:7" ht="15" customHeight="1" x14ac:dyDescent="0.3">
      <c r="A89" s="12" t="s">
        <v>246</v>
      </c>
      <c r="B89" s="13" t="s">
        <v>247</v>
      </c>
      <c r="C89" s="14">
        <v>2</v>
      </c>
      <c r="D89" s="12" t="s">
        <v>81</v>
      </c>
      <c r="E89" s="15">
        <v>200</v>
      </c>
      <c r="F89" s="33"/>
      <c r="G89" s="16" t="str">
        <f t="shared" si="2"/>
        <v/>
      </c>
    </row>
    <row r="90" spans="1:7" ht="15" customHeight="1" x14ac:dyDescent="0.3">
      <c r="A90" s="7" t="s">
        <v>248</v>
      </c>
      <c r="B90" s="8" t="s">
        <v>249</v>
      </c>
      <c r="C90" s="9">
        <v>2</v>
      </c>
      <c r="D90" s="7" t="s">
        <v>81</v>
      </c>
      <c r="E90" s="10">
        <v>150</v>
      </c>
      <c r="F90" s="33"/>
      <c r="G90" s="11" t="str">
        <f t="shared" si="2"/>
        <v/>
      </c>
    </row>
    <row r="91" spans="1:7" ht="15" customHeight="1" x14ac:dyDescent="0.3">
      <c r="A91" s="12" t="s">
        <v>250</v>
      </c>
      <c r="B91" s="13" t="s">
        <v>251</v>
      </c>
      <c r="C91" s="14">
        <v>2</v>
      </c>
      <c r="D91" s="12" t="s">
        <v>81</v>
      </c>
      <c r="E91" s="15">
        <v>150</v>
      </c>
      <c r="F91" s="33"/>
      <c r="G91" s="16" t="str">
        <f t="shared" si="2"/>
        <v/>
      </c>
    </row>
    <row r="92" spans="1:7" ht="15" customHeight="1" x14ac:dyDescent="0.3">
      <c r="A92" s="7" t="s">
        <v>252</v>
      </c>
      <c r="B92" s="8" t="s">
        <v>253</v>
      </c>
      <c r="C92" s="9">
        <v>1</v>
      </c>
      <c r="D92" s="7" t="s">
        <v>81</v>
      </c>
      <c r="E92" s="10">
        <v>200</v>
      </c>
      <c r="F92" s="33"/>
      <c r="G92" s="11" t="str">
        <f t="shared" si="2"/>
        <v/>
      </c>
    </row>
    <row r="93" spans="1:7" ht="15" customHeight="1" x14ac:dyDescent="0.3">
      <c r="A93" s="12" t="s">
        <v>254</v>
      </c>
      <c r="B93" s="13" t="s">
        <v>255</v>
      </c>
      <c r="C93" s="14">
        <v>1</v>
      </c>
      <c r="D93" s="12" t="s">
        <v>81</v>
      </c>
      <c r="E93" s="15">
        <v>200</v>
      </c>
      <c r="F93" s="33"/>
      <c r="G93" s="16" t="str">
        <f t="shared" si="2"/>
        <v/>
      </c>
    </row>
    <row r="94" spans="1:7" ht="18.75" customHeight="1" x14ac:dyDescent="0.3">
      <c r="A94" s="65" t="s">
        <v>256</v>
      </c>
      <c r="B94" s="49"/>
      <c r="C94" s="49"/>
      <c r="D94" s="49"/>
      <c r="E94" s="49"/>
      <c r="F94" s="66"/>
      <c r="G94" s="49"/>
    </row>
    <row r="95" spans="1:7" ht="15" customHeight="1" x14ac:dyDescent="0.3">
      <c r="A95" s="34" t="s">
        <v>257</v>
      </c>
      <c r="B95" s="35" t="s">
        <v>258</v>
      </c>
      <c r="C95" s="36">
        <v>298</v>
      </c>
      <c r="D95" s="34" t="s">
        <v>81</v>
      </c>
      <c r="E95" s="25">
        <v>15</v>
      </c>
      <c r="F95" s="37"/>
      <c r="G95" s="28" t="str">
        <f t="shared" ref="G95:G116" si="3">IF(N(F95)=0,"",N(F95)*N(E95))</f>
        <v/>
      </c>
    </row>
    <row r="96" spans="1:7" ht="15" customHeight="1" x14ac:dyDescent="0.3">
      <c r="A96" s="34"/>
      <c r="B96" s="35" t="s">
        <v>259</v>
      </c>
      <c r="C96" s="36">
        <v>268</v>
      </c>
      <c r="D96" s="34" t="s">
        <v>81</v>
      </c>
      <c r="E96" s="25">
        <v>15</v>
      </c>
      <c r="F96" s="37"/>
      <c r="G96" s="28" t="str">
        <f t="shared" si="3"/>
        <v/>
      </c>
    </row>
    <row r="97" spans="1:7" ht="15" customHeight="1" x14ac:dyDescent="0.3">
      <c r="A97" s="34" t="s">
        <v>260</v>
      </c>
      <c r="B97" s="35" t="s">
        <v>261</v>
      </c>
      <c r="C97" s="36">
        <v>140</v>
      </c>
      <c r="D97" s="34" t="s">
        <v>81</v>
      </c>
      <c r="E97" s="25">
        <v>12</v>
      </c>
      <c r="F97" s="37"/>
      <c r="G97" s="28" t="str">
        <f t="shared" si="3"/>
        <v/>
      </c>
    </row>
    <row r="98" spans="1:7" ht="15" customHeight="1" x14ac:dyDescent="0.3">
      <c r="A98" s="34" t="s">
        <v>262</v>
      </c>
      <c r="B98" s="35" t="s">
        <v>263</v>
      </c>
      <c r="C98" s="36">
        <v>99</v>
      </c>
      <c r="D98" s="34" t="s">
        <v>81</v>
      </c>
      <c r="E98" s="25">
        <v>50</v>
      </c>
      <c r="F98" s="37"/>
      <c r="G98" s="28" t="str">
        <f t="shared" si="3"/>
        <v/>
      </c>
    </row>
    <row r="99" spans="1:7" ht="15" customHeight="1" x14ac:dyDescent="0.3">
      <c r="A99" s="34" t="s">
        <v>264</v>
      </c>
      <c r="B99" s="35" t="s">
        <v>265</v>
      </c>
      <c r="C99" s="36">
        <v>88</v>
      </c>
      <c r="D99" s="34" t="s">
        <v>81</v>
      </c>
      <c r="E99" s="25">
        <v>15</v>
      </c>
      <c r="F99" s="37"/>
      <c r="G99" s="28" t="str">
        <f t="shared" si="3"/>
        <v/>
      </c>
    </row>
    <row r="100" spans="1:7" ht="15" customHeight="1" x14ac:dyDescent="0.3">
      <c r="A100" s="34" t="s">
        <v>266</v>
      </c>
      <c r="B100" s="35" t="s">
        <v>267</v>
      </c>
      <c r="C100" s="36">
        <v>83</v>
      </c>
      <c r="D100" s="34" t="s">
        <v>81</v>
      </c>
      <c r="E100" s="25">
        <v>15</v>
      </c>
      <c r="F100" s="37"/>
      <c r="G100" s="28" t="str">
        <f t="shared" si="3"/>
        <v/>
      </c>
    </row>
    <row r="101" spans="1:7" ht="15" customHeight="1" x14ac:dyDescent="0.3">
      <c r="A101" s="34" t="s">
        <v>268</v>
      </c>
      <c r="B101" s="35" t="s">
        <v>269</v>
      </c>
      <c r="C101" s="36">
        <v>82</v>
      </c>
      <c r="D101" s="34" t="s">
        <v>81</v>
      </c>
      <c r="E101" s="25">
        <v>15</v>
      </c>
      <c r="F101" s="37"/>
      <c r="G101" s="28" t="str">
        <f t="shared" si="3"/>
        <v/>
      </c>
    </row>
    <row r="102" spans="1:7" ht="15" customHeight="1" x14ac:dyDescent="0.3">
      <c r="A102" s="34" t="s">
        <v>270</v>
      </c>
      <c r="B102" s="35" t="s">
        <v>271</v>
      </c>
      <c r="C102" s="36">
        <v>44</v>
      </c>
      <c r="D102" s="34" t="s">
        <v>81</v>
      </c>
      <c r="E102" s="25">
        <v>15</v>
      </c>
      <c r="F102" s="37"/>
      <c r="G102" s="28" t="str">
        <f t="shared" si="3"/>
        <v/>
      </c>
    </row>
    <row r="103" spans="1:7" ht="15" customHeight="1" x14ac:dyDescent="0.3">
      <c r="A103" s="34" t="s">
        <v>272</v>
      </c>
      <c r="B103" s="35" t="s">
        <v>273</v>
      </c>
      <c r="C103" s="36">
        <v>39</v>
      </c>
      <c r="D103" s="34" t="s">
        <v>81</v>
      </c>
      <c r="E103" s="25">
        <v>15</v>
      </c>
      <c r="F103" s="37"/>
      <c r="G103" s="28" t="str">
        <f t="shared" si="3"/>
        <v/>
      </c>
    </row>
    <row r="104" spans="1:7" ht="15" customHeight="1" x14ac:dyDescent="0.3">
      <c r="A104" s="34" t="s">
        <v>274</v>
      </c>
      <c r="B104" s="35" t="s">
        <v>275</v>
      </c>
      <c r="C104" s="36">
        <v>27</v>
      </c>
      <c r="D104" s="34" t="s">
        <v>276</v>
      </c>
      <c r="E104" s="25">
        <v>50</v>
      </c>
      <c r="F104" s="37"/>
      <c r="G104" s="28" t="str">
        <f t="shared" si="3"/>
        <v/>
      </c>
    </row>
    <row r="105" spans="1:7" ht="15" customHeight="1" x14ac:dyDescent="0.3">
      <c r="A105" s="34" t="s">
        <v>277</v>
      </c>
      <c r="B105" s="35" t="s">
        <v>278</v>
      </c>
      <c r="C105" s="36">
        <v>16</v>
      </c>
      <c r="D105" s="34" t="s">
        <v>81</v>
      </c>
      <c r="E105" s="25">
        <v>25</v>
      </c>
      <c r="F105" s="37"/>
      <c r="G105" s="28" t="str">
        <f t="shared" si="3"/>
        <v/>
      </c>
    </row>
    <row r="106" spans="1:7" ht="15" customHeight="1" x14ac:dyDescent="0.3">
      <c r="A106" s="34" t="s">
        <v>279</v>
      </c>
      <c r="B106" s="35" t="s">
        <v>280</v>
      </c>
      <c r="C106" s="36">
        <v>14</v>
      </c>
      <c r="D106" s="34" t="s">
        <v>281</v>
      </c>
      <c r="E106" s="25">
        <v>30</v>
      </c>
      <c r="F106" s="37"/>
      <c r="G106" s="28" t="str">
        <f t="shared" si="3"/>
        <v/>
      </c>
    </row>
    <row r="107" spans="1:7" ht="15" customHeight="1" x14ac:dyDescent="0.3">
      <c r="A107" s="34" t="s">
        <v>282</v>
      </c>
      <c r="B107" s="35" t="s">
        <v>283</v>
      </c>
      <c r="C107" s="36">
        <v>9</v>
      </c>
      <c r="D107" s="34" t="s">
        <v>81</v>
      </c>
      <c r="E107" s="25">
        <v>20</v>
      </c>
      <c r="F107" s="37"/>
      <c r="G107" s="28" t="str">
        <f t="shared" si="3"/>
        <v/>
      </c>
    </row>
    <row r="108" spans="1:7" ht="15" customHeight="1" x14ac:dyDescent="0.3">
      <c r="A108" s="34" t="s">
        <v>284</v>
      </c>
      <c r="B108" s="35" t="s">
        <v>285</v>
      </c>
      <c r="C108" s="36">
        <v>8</v>
      </c>
      <c r="D108" s="34" t="s">
        <v>81</v>
      </c>
      <c r="E108" s="25">
        <v>40</v>
      </c>
      <c r="F108" s="37"/>
      <c r="G108" s="28" t="str">
        <f t="shared" si="3"/>
        <v/>
      </c>
    </row>
    <row r="109" spans="1:7" ht="15" customHeight="1" x14ac:dyDescent="0.3">
      <c r="A109" s="34" t="s">
        <v>286</v>
      </c>
      <c r="B109" s="35" t="s">
        <v>287</v>
      </c>
      <c r="C109" s="36">
        <v>7</v>
      </c>
      <c r="D109" s="34" t="s">
        <v>81</v>
      </c>
      <c r="E109" s="25">
        <v>15</v>
      </c>
      <c r="F109" s="37"/>
      <c r="G109" s="28" t="str">
        <f t="shared" si="3"/>
        <v/>
      </c>
    </row>
    <row r="110" spans="1:7" ht="15" customHeight="1" x14ac:dyDescent="0.3">
      <c r="A110" s="34" t="s">
        <v>288</v>
      </c>
      <c r="B110" s="35" t="s">
        <v>289</v>
      </c>
      <c r="C110" s="36">
        <v>7</v>
      </c>
      <c r="D110" s="34" t="s">
        <v>81</v>
      </c>
      <c r="E110" s="25">
        <v>50</v>
      </c>
      <c r="F110" s="37"/>
      <c r="G110" s="28" t="str">
        <f t="shared" si="3"/>
        <v/>
      </c>
    </row>
    <row r="111" spans="1:7" ht="15" customHeight="1" x14ac:dyDescent="0.3">
      <c r="A111" s="34" t="s">
        <v>290</v>
      </c>
      <c r="B111" s="35" t="s">
        <v>291</v>
      </c>
      <c r="C111" s="36">
        <v>6</v>
      </c>
      <c r="D111" s="34" t="s">
        <v>81</v>
      </c>
      <c r="E111" s="25">
        <v>20</v>
      </c>
      <c r="F111" s="37"/>
      <c r="G111" s="28" t="str">
        <f t="shared" si="3"/>
        <v/>
      </c>
    </row>
    <row r="112" spans="1:7" ht="15" customHeight="1" x14ac:dyDescent="0.3">
      <c r="A112" s="34" t="s">
        <v>292</v>
      </c>
      <c r="B112" s="35" t="s">
        <v>293</v>
      </c>
      <c r="C112" s="36">
        <v>5</v>
      </c>
      <c r="D112" s="34" t="s">
        <v>81</v>
      </c>
      <c r="E112" s="25">
        <v>30</v>
      </c>
      <c r="F112" s="37"/>
      <c r="G112" s="28" t="str">
        <f t="shared" si="3"/>
        <v/>
      </c>
    </row>
    <row r="113" spans="1:7" ht="15" customHeight="1" x14ac:dyDescent="0.3">
      <c r="A113" s="34" t="s">
        <v>294</v>
      </c>
      <c r="B113" s="35" t="s">
        <v>295</v>
      </c>
      <c r="C113" s="36">
        <v>4</v>
      </c>
      <c r="D113" s="34" t="s">
        <v>81</v>
      </c>
      <c r="E113" s="25">
        <v>25</v>
      </c>
      <c r="F113" s="37"/>
      <c r="G113" s="28" t="str">
        <f t="shared" si="3"/>
        <v/>
      </c>
    </row>
    <row r="114" spans="1:7" ht="15" customHeight="1" x14ac:dyDescent="0.3">
      <c r="A114" s="34" t="s">
        <v>296</v>
      </c>
      <c r="B114" s="35" t="s">
        <v>297</v>
      </c>
      <c r="C114" s="36">
        <v>3</v>
      </c>
      <c r="D114" s="34" t="s">
        <v>81</v>
      </c>
      <c r="E114" s="25">
        <v>100</v>
      </c>
      <c r="F114" s="37"/>
      <c r="G114" s="28" t="str">
        <f t="shared" si="3"/>
        <v/>
      </c>
    </row>
    <row r="115" spans="1:7" ht="15" customHeight="1" x14ac:dyDescent="0.3">
      <c r="A115" s="34" t="s">
        <v>298</v>
      </c>
      <c r="B115" s="35" t="s">
        <v>299</v>
      </c>
      <c r="C115" s="36">
        <v>2</v>
      </c>
      <c r="D115" s="34" t="s">
        <v>81</v>
      </c>
      <c r="E115" s="25">
        <v>90</v>
      </c>
      <c r="F115" s="37"/>
      <c r="G115" s="28" t="str">
        <f t="shared" si="3"/>
        <v/>
      </c>
    </row>
    <row r="116" spans="1:7" ht="15" customHeight="1" x14ac:dyDescent="0.3">
      <c r="A116" s="34" t="s">
        <v>300</v>
      </c>
      <c r="B116" s="35" t="s">
        <v>301</v>
      </c>
      <c r="C116" s="36">
        <v>1</v>
      </c>
      <c r="D116" s="34" t="s">
        <v>81</v>
      </c>
      <c r="E116" s="25">
        <v>15</v>
      </c>
      <c r="F116" s="37"/>
      <c r="G116" s="28" t="str">
        <f t="shared" si="3"/>
        <v/>
      </c>
    </row>
    <row r="117" spans="1:7" x14ac:dyDescent="0.3">
      <c r="F117" s="38" t="s">
        <v>62</v>
      </c>
      <c r="G117" s="39">
        <f>SUM(G6:G116)</f>
        <v>0</v>
      </c>
    </row>
    <row r="119" spans="1:7" x14ac:dyDescent="0.3">
      <c r="A119" s="32" t="s">
        <v>302</v>
      </c>
    </row>
  </sheetData>
  <sheetProtection password="B0AC" sheet="1" objects="1" scenarios="1" formatColumns="0" formatRows="0" autoFilter="0"/>
  <autoFilter ref="A5:G116" xr:uid="{00000000-0009-0000-0000-000002000000}"/>
  <mergeCells count="4">
    <mergeCell ref="A94:G94"/>
    <mergeCell ref="A3:G3"/>
    <mergeCell ref="A2:G2"/>
    <mergeCell ref="A1:G1"/>
  </mergeCells>
  <printOptions horizontalCentered="1"/>
  <pageMargins left="0.3" right="0.3" top="0.5" bottom="0.5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81"/>
  <sheetViews>
    <sheetView showGridLines="0" workbookViewId="0">
      <pane ySplit="5" topLeftCell="A162" activePane="bottomLeft" state="frozen"/>
      <selection pane="bottomLeft" activeCell="C185" sqref="C185"/>
    </sheetView>
  </sheetViews>
  <sheetFormatPr baseColWidth="10" defaultColWidth="9.109375" defaultRowHeight="14.4" x14ac:dyDescent="0.3"/>
  <cols>
    <col min="1" max="1" width="15" customWidth="1"/>
    <col min="2" max="2" width="14" customWidth="1"/>
    <col min="3" max="3" width="74" customWidth="1"/>
    <col min="4" max="4" width="15" customWidth="1"/>
    <col min="5" max="5" width="9" customWidth="1"/>
    <col min="6" max="6" width="17" customWidth="1"/>
    <col min="7" max="8" width="15" customWidth="1"/>
  </cols>
  <sheetData>
    <row r="1" spans="1:8" ht="27.75" customHeight="1" x14ac:dyDescent="0.3">
      <c r="A1" s="62" t="s">
        <v>0</v>
      </c>
      <c r="B1" s="42"/>
      <c r="C1" s="42"/>
      <c r="D1" s="42"/>
      <c r="E1" s="42"/>
      <c r="F1" s="42"/>
      <c r="G1" s="42"/>
      <c r="H1" s="42"/>
    </row>
    <row r="2" spans="1:8" ht="18.75" customHeight="1" x14ac:dyDescent="0.3">
      <c r="A2" s="64" t="s">
        <v>303</v>
      </c>
      <c r="B2" s="42"/>
      <c r="C2" s="42"/>
      <c r="D2" s="42"/>
      <c r="E2" s="42"/>
      <c r="F2" s="42"/>
      <c r="G2" s="42"/>
      <c r="H2" s="42"/>
    </row>
    <row r="3" spans="1:8" ht="16.5" customHeight="1" x14ac:dyDescent="0.3">
      <c r="A3" s="63" t="s">
        <v>304</v>
      </c>
      <c r="B3" s="42"/>
      <c r="C3" s="42"/>
      <c r="D3" s="42"/>
      <c r="E3" s="42"/>
      <c r="F3" s="42"/>
      <c r="G3" s="42"/>
      <c r="H3" s="42"/>
    </row>
    <row r="5" spans="1:8" ht="31.5" customHeight="1" x14ac:dyDescent="0.3">
      <c r="A5" s="40" t="s">
        <v>73</v>
      </c>
      <c r="B5" s="40" t="s">
        <v>305</v>
      </c>
      <c r="C5" s="40" t="s">
        <v>306</v>
      </c>
      <c r="D5" s="40" t="s">
        <v>75</v>
      </c>
      <c r="E5" s="40" t="s">
        <v>76</v>
      </c>
      <c r="F5" s="40" t="s">
        <v>307</v>
      </c>
      <c r="G5" s="40" t="s">
        <v>78</v>
      </c>
      <c r="H5" s="40" t="s">
        <v>53</v>
      </c>
    </row>
    <row r="6" spans="1:8" ht="15" customHeight="1" x14ac:dyDescent="0.3">
      <c r="A6" s="34" t="s">
        <v>308</v>
      </c>
      <c r="B6" s="34" t="s">
        <v>309</v>
      </c>
      <c r="C6" s="35" t="s">
        <v>310</v>
      </c>
      <c r="D6" s="36">
        <v>2</v>
      </c>
      <c r="E6" s="34" t="s">
        <v>81</v>
      </c>
      <c r="F6" s="25">
        <v>180</v>
      </c>
      <c r="G6" s="37"/>
      <c r="H6" s="28" t="str">
        <f t="shared" ref="H6:H37" si="0">IF(N(G6)=0,"",N(G6)*N(F6))</f>
        <v/>
      </c>
    </row>
    <row r="7" spans="1:8" ht="15" customHeight="1" x14ac:dyDescent="0.3">
      <c r="A7" s="34" t="s">
        <v>311</v>
      </c>
      <c r="B7" s="34" t="s">
        <v>309</v>
      </c>
      <c r="C7" s="35" t="s">
        <v>312</v>
      </c>
      <c r="D7" s="36">
        <v>1</v>
      </c>
      <c r="E7" s="34" t="s">
        <v>81</v>
      </c>
      <c r="F7" s="25">
        <v>490</v>
      </c>
      <c r="G7" s="37"/>
      <c r="H7" s="28" t="str">
        <f t="shared" si="0"/>
        <v/>
      </c>
    </row>
    <row r="8" spans="1:8" ht="15" customHeight="1" x14ac:dyDescent="0.3">
      <c r="A8" s="34" t="s">
        <v>313</v>
      </c>
      <c r="B8" s="34" t="s">
        <v>309</v>
      </c>
      <c r="C8" s="35" t="s">
        <v>314</v>
      </c>
      <c r="D8" s="36">
        <v>1</v>
      </c>
      <c r="E8" s="34" t="s">
        <v>81</v>
      </c>
      <c r="F8" s="25">
        <v>140</v>
      </c>
      <c r="G8" s="37"/>
      <c r="H8" s="28" t="str">
        <f t="shared" si="0"/>
        <v/>
      </c>
    </row>
    <row r="9" spans="1:8" ht="15" customHeight="1" x14ac:dyDescent="0.3">
      <c r="A9" s="34" t="s">
        <v>315</v>
      </c>
      <c r="B9" s="34" t="s">
        <v>309</v>
      </c>
      <c r="C9" s="35" t="s">
        <v>316</v>
      </c>
      <c r="D9" s="36">
        <v>1</v>
      </c>
      <c r="E9" s="34" t="s">
        <v>81</v>
      </c>
      <c r="F9" s="25">
        <v>120</v>
      </c>
      <c r="G9" s="37"/>
      <c r="H9" s="28" t="str">
        <f t="shared" si="0"/>
        <v/>
      </c>
    </row>
    <row r="10" spans="1:8" ht="15" customHeight="1" x14ac:dyDescent="0.3">
      <c r="A10" s="34" t="s">
        <v>317</v>
      </c>
      <c r="B10" s="34" t="s">
        <v>309</v>
      </c>
      <c r="C10" s="35" t="s">
        <v>318</v>
      </c>
      <c r="D10" s="36">
        <v>1</v>
      </c>
      <c r="E10" s="34" t="s">
        <v>81</v>
      </c>
      <c r="F10" s="25">
        <v>800</v>
      </c>
      <c r="G10" s="37"/>
      <c r="H10" s="28" t="str">
        <f t="shared" si="0"/>
        <v/>
      </c>
    </row>
    <row r="11" spans="1:8" ht="15" customHeight="1" x14ac:dyDescent="0.3">
      <c r="A11" s="34" t="s">
        <v>319</v>
      </c>
      <c r="B11" s="34" t="s">
        <v>309</v>
      </c>
      <c r="C11" s="35" t="s">
        <v>320</v>
      </c>
      <c r="D11" s="36">
        <v>3</v>
      </c>
      <c r="E11" s="34" t="s">
        <v>81</v>
      </c>
      <c r="F11" s="25">
        <v>130</v>
      </c>
      <c r="G11" s="37"/>
      <c r="H11" s="28" t="str">
        <f t="shared" si="0"/>
        <v/>
      </c>
    </row>
    <row r="12" spans="1:8" ht="15" customHeight="1" x14ac:dyDescent="0.3">
      <c r="A12" s="34" t="s">
        <v>321</v>
      </c>
      <c r="B12" s="34" t="s">
        <v>309</v>
      </c>
      <c r="C12" s="35" t="s">
        <v>322</v>
      </c>
      <c r="D12" s="36">
        <v>1</v>
      </c>
      <c r="E12" s="34" t="s">
        <v>81</v>
      </c>
      <c r="F12" s="25">
        <v>60</v>
      </c>
      <c r="G12" s="37"/>
      <c r="H12" s="28" t="str">
        <f t="shared" si="0"/>
        <v/>
      </c>
    </row>
    <row r="13" spans="1:8" ht="15" customHeight="1" x14ac:dyDescent="0.3">
      <c r="A13" s="34" t="s">
        <v>323</v>
      </c>
      <c r="B13" s="34" t="s">
        <v>309</v>
      </c>
      <c r="C13" s="35" t="s">
        <v>324</v>
      </c>
      <c r="D13" s="36">
        <v>1</v>
      </c>
      <c r="E13" s="34" t="s">
        <v>81</v>
      </c>
      <c r="F13" s="25">
        <v>150</v>
      </c>
      <c r="G13" s="37"/>
      <c r="H13" s="28" t="str">
        <f t="shared" si="0"/>
        <v/>
      </c>
    </row>
    <row r="14" spans="1:8" ht="15" customHeight="1" x14ac:dyDescent="0.3">
      <c r="A14" s="34" t="s">
        <v>325</v>
      </c>
      <c r="B14" s="34" t="s">
        <v>309</v>
      </c>
      <c r="C14" s="35" t="s">
        <v>326</v>
      </c>
      <c r="D14" s="36">
        <v>10</v>
      </c>
      <c r="E14" s="34" t="s">
        <v>81</v>
      </c>
      <c r="F14" s="25">
        <v>10</v>
      </c>
      <c r="G14" s="37"/>
      <c r="H14" s="28" t="str">
        <f t="shared" si="0"/>
        <v/>
      </c>
    </row>
    <row r="15" spans="1:8" ht="15" customHeight="1" x14ac:dyDescent="0.3">
      <c r="A15" s="34" t="s">
        <v>327</v>
      </c>
      <c r="B15" s="34" t="s">
        <v>309</v>
      </c>
      <c r="C15" s="35" t="s">
        <v>328</v>
      </c>
      <c r="D15" s="36">
        <v>20</v>
      </c>
      <c r="E15" s="34" t="s">
        <v>81</v>
      </c>
      <c r="F15" s="25">
        <v>15</v>
      </c>
      <c r="G15" s="37"/>
      <c r="H15" s="28" t="str">
        <f t="shared" si="0"/>
        <v/>
      </c>
    </row>
    <row r="16" spans="1:8" ht="15" customHeight="1" x14ac:dyDescent="0.3">
      <c r="A16" s="34" t="s">
        <v>329</v>
      </c>
      <c r="B16" s="34" t="s">
        <v>309</v>
      </c>
      <c r="C16" s="35" t="s">
        <v>330</v>
      </c>
      <c r="D16" s="36">
        <v>3</v>
      </c>
      <c r="E16" s="34" t="s">
        <v>81</v>
      </c>
      <c r="F16" s="25">
        <v>400</v>
      </c>
      <c r="G16" s="37"/>
      <c r="H16" s="28" t="str">
        <f t="shared" si="0"/>
        <v/>
      </c>
    </row>
    <row r="17" spans="1:8" ht="15" customHeight="1" x14ac:dyDescent="0.3">
      <c r="A17" s="34" t="s">
        <v>331</v>
      </c>
      <c r="B17" s="34" t="s">
        <v>309</v>
      </c>
      <c r="C17" s="35" t="s">
        <v>332</v>
      </c>
      <c r="D17" s="36">
        <v>2</v>
      </c>
      <c r="E17" s="34" t="s">
        <v>81</v>
      </c>
      <c r="F17" s="25">
        <v>400</v>
      </c>
      <c r="G17" s="37"/>
      <c r="H17" s="28" t="str">
        <f t="shared" si="0"/>
        <v/>
      </c>
    </row>
    <row r="18" spans="1:8" ht="15" customHeight="1" x14ac:dyDescent="0.3">
      <c r="A18" s="34" t="s">
        <v>333</v>
      </c>
      <c r="B18" s="34" t="s">
        <v>309</v>
      </c>
      <c r="C18" s="35" t="s">
        <v>334</v>
      </c>
      <c r="D18" s="36">
        <v>9</v>
      </c>
      <c r="E18" s="34" t="s">
        <v>81</v>
      </c>
      <c r="F18" s="25">
        <v>10</v>
      </c>
      <c r="G18" s="37"/>
      <c r="H18" s="28" t="str">
        <f t="shared" si="0"/>
        <v/>
      </c>
    </row>
    <row r="19" spans="1:8" ht="15" customHeight="1" x14ac:dyDescent="0.3">
      <c r="A19" s="34" t="s">
        <v>335</v>
      </c>
      <c r="B19" s="34" t="s">
        <v>309</v>
      </c>
      <c r="C19" s="35" t="s">
        <v>336</v>
      </c>
      <c r="D19" s="36">
        <v>4</v>
      </c>
      <c r="E19" s="34" t="s">
        <v>81</v>
      </c>
      <c r="F19" s="25">
        <v>10</v>
      </c>
      <c r="G19" s="37"/>
      <c r="H19" s="28" t="str">
        <f t="shared" si="0"/>
        <v/>
      </c>
    </row>
    <row r="20" spans="1:8" ht="15" customHeight="1" x14ac:dyDescent="0.3">
      <c r="A20" s="34" t="s">
        <v>337</v>
      </c>
      <c r="B20" s="34" t="s">
        <v>309</v>
      </c>
      <c r="C20" s="35" t="s">
        <v>338</v>
      </c>
      <c r="D20" s="36">
        <v>4</v>
      </c>
      <c r="E20" s="34" t="s">
        <v>81</v>
      </c>
      <c r="F20" s="25">
        <v>20</v>
      </c>
      <c r="G20" s="37"/>
      <c r="H20" s="28" t="str">
        <f t="shared" si="0"/>
        <v/>
      </c>
    </row>
    <row r="21" spans="1:8" ht="15" customHeight="1" x14ac:dyDescent="0.3">
      <c r="A21" s="34" t="s">
        <v>339</v>
      </c>
      <c r="B21" s="34" t="s">
        <v>309</v>
      </c>
      <c r="C21" s="35" t="s">
        <v>340</v>
      </c>
      <c r="D21" s="36">
        <v>1</v>
      </c>
      <c r="E21" s="34" t="s">
        <v>81</v>
      </c>
      <c r="F21" s="25">
        <v>90</v>
      </c>
      <c r="G21" s="37"/>
      <c r="H21" s="28" t="str">
        <f t="shared" si="0"/>
        <v/>
      </c>
    </row>
    <row r="22" spans="1:8" ht="15" customHeight="1" x14ac:dyDescent="0.3">
      <c r="A22" s="34" t="s">
        <v>341</v>
      </c>
      <c r="B22" s="34" t="s">
        <v>309</v>
      </c>
      <c r="C22" s="35" t="s">
        <v>342</v>
      </c>
      <c r="D22" s="36">
        <v>1</v>
      </c>
      <c r="E22" s="34" t="s">
        <v>81</v>
      </c>
      <c r="F22" s="25">
        <v>70</v>
      </c>
      <c r="G22" s="37"/>
      <c r="H22" s="28" t="str">
        <f t="shared" si="0"/>
        <v/>
      </c>
    </row>
    <row r="23" spans="1:8" ht="15" customHeight="1" x14ac:dyDescent="0.3">
      <c r="A23" s="34" t="s">
        <v>343</v>
      </c>
      <c r="B23" s="34" t="s">
        <v>309</v>
      </c>
      <c r="C23" s="35" t="s">
        <v>344</v>
      </c>
      <c r="D23" s="36">
        <v>2</v>
      </c>
      <c r="E23" s="34" t="s">
        <v>81</v>
      </c>
      <c r="F23" s="25">
        <v>45</v>
      </c>
      <c r="G23" s="37"/>
      <c r="H23" s="28" t="str">
        <f t="shared" si="0"/>
        <v/>
      </c>
    </row>
    <row r="24" spans="1:8" ht="15" customHeight="1" x14ac:dyDescent="0.3">
      <c r="A24" s="34" t="s">
        <v>345</v>
      </c>
      <c r="B24" s="34" t="s">
        <v>309</v>
      </c>
      <c r="C24" s="35" t="s">
        <v>346</v>
      </c>
      <c r="D24" s="36">
        <v>1</v>
      </c>
      <c r="E24" s="34" t="s">
        <v>81</v>
      </c>
      <c r="F24" s="25">
        <v>240</v>
      </c>
      <c r="G24" s="37"/>
      <c r="H24" s="28" t="str">
        <f t="shared" si="0"/>
        <v/>
      </c>
    </row>
    <row r="25" spans="1:8" ht="15" customHeight="1" x14ac:dyDescent="0.3">
      <c r="A25" s="34" t="s">
        <v>347</v>
      </c>
      <c r="B25" s="34" t="s">
        <v>309</v>
      </c>
      <c r="C25" s="35" t="s">
        <v>348</v>
      </c>
      <c r="D25" s="36">
        <v>1</v>
      </c>
      <c r="E25" s="34" t="s">
        <v>81</v>
      </c>
      <c r="F25" s="25">
        <v>120</v>
      </c>
      <c r="G25" s="37"/>
      <c r="H25" s="28" t="str">
        <f t="shared" si="0"/>
        <v/>
      </c>
    </row>
    <row r="26" spans="1:8" ht="15" customHeight="1" x14ac:dyDescent="0.3">
      <c r="A26" s="34" t="s">
        <v>349</v>
      </c>
      <c r="B26" s="34" t="s">
        <v>309</v>
      </c>
      <c r="C26" s="35" t="s">
        <v>350</v>
      </c>
      <c r="D26" s="36">
        <v>1</v>
      </c>
      <c r="E26" s="34" t="s">
        <v>81</v>
      </c>
      <c r="F26" s="25">
        <v>180</v>
      </c>
      <c r="G26" s="37"/>
      <c r="H26" s="28" t="str">
        <f t="shared" si="0"/>
        <v/>
      </c>
    </row>
    <row r="27" spans="1:8" ht="15" customHeight="1" x14ac:dyDescent="0.3">
      <c r="A27" s="34" t="s">
        <v>351</v>
      </c>
      <c r="B27" s="34" t="s">
        <v>309</v>
      </c>
      <c r="C27" s="35" t="s">
        <v>352</v>
      </c>
      <c r="D27" s="36">
        <v>1</v>
      </c>
      <c r="E27" s="34" t="s">
        <v>81</v>
      </c>
      <c r="F27" s="25">
        <v>180</v>
      </c>
      <c r="G27" s="37"/>
      <c r="H27" s="28" t="str">
        <f t="shared" si="0"/>
        <v/>
      </c>
    </row>
    <row r="28" spans="1:8" ht="15" customHeight="1" x14ac:dyDescent="0.3">
      <c r="A28" s="34" t="s">
        <v>353</v>
      </c>
      <c r="B28" s="34" t="s">
        <v>309</v>
      </c>
      <c r="C28" s="35" t="s">
        <v>354</v>
      </c>
      <c r="D28" s="36">
        <v>2</v>
      </c>
      <c r="E28" s="34" t="s">
        <v>81</v>
      </c>
      <c r="F28" s="25">
        <v>250</v>
      </c>
      <c r="G28" s="37"/>
      <c r="H28" s="28" t="str">
        <f t="shared" si="0"/>
        <v/>
      </c>
    </row>
    <row r="29" spans="1:8" ht="15" customHeight="1" x14ac:dyDescent="0.3">
      <c r="A29" s="34" t="s">
        <v>355</v>
      </c>
      <c r="B29" s="34" t="s">
        <v>309</v>
      </c>
      <c r="C29" s="35" t="s">
        <v>356</v>
      </c>
      <c r="D29" s="36">
        <v>1</v>
      </c>
      <c r="E29" s="34" t="s">
        <v>81</v>
      </c>
      <c r="F29" s="25">
        <v>250</v>
      </c>
      <c r="G29" s="37"/>
      <c r="H29" s="28" t="str">
        <f t="shared" si="0"/>
        <v/>
      </c>
    </row>
    <row r="30" spans="1:8" ht="15" customHeight="1" x14ac:dyDescent="0.3">
      <c r="A30" s="34" t="s">
        <v>357</v>
      </c>
      <c r="B30" s="34" t="s">
        <v>309</v>
      </c>
      <c r="C30" s="35" t="s">
        <v>358</v>
      </c>
      <c r="D30" s="36">
        <v>2</v>
      </c>
      <c r="E30" s="34" t="s">
        <v>81</v>
      </c>
      <c r="F30" s="25">
        <v>80</v>
      </c>
      <c r="G30" s="37"/>
      <c r="H30" s="28" t="str">
        <f t="shared" si="0"/>
        <v/>
      </c>
    </row>
    <row r="31" spans="1:8" ht="15" customHeight="1" x14ac:dyDescent="0.3">
      <c r="A31" s="34" t="s">
        <v>359</v>
      </c>
      <c r="B31" s="34" t="s">
        <v>309</v>
      </c>
      <c r="C31" s="35" t="s">
        <v>360</v>
      </c>
      <c r="D31" s="36">
        <v>3</v>
      </c>
      <c r="E31" s="34" t="s">
        <v>81</v>
      </c>
      <c r="F31" s="25">
        <v>140</v>
      </c>
      <c r="G31" s="37"/>
      <c r="H31" s="28" t="str">
        <f t="shared" si="0"/>
        <v/>
      </c>
    </row>
    <row r="32" spans="1:8" ht="15" customHeight="1" x14ac:dyDescent="0.3">
      <c r="A32" s="34" t="s">
        <v>361</v>
      </c>
      <c r="B32" s="34" t="s">
        <v>309</v>
      </c>
      <c r="C32" s="35" t="s">
        <v>362</v>
      </c>
      <c r="D32" s="36">
        <v>3</v>
      </c>
      <c r="E32" s="34" t="s">
        <v>81</v>
      </c>
      <c r="F32" s="25">
        <v>120</v>
      </c>
      <c r="G32" s="37"/>
      <c r="H32" s="28" t="str">
        <f t="shared" si="0"/>
        <v/>
      </c>
    </row>
    <row r="33" spans="1:8" ht="15" customHeight="1" x14ac:dyDescent="0.3">
      <c r="A33" s="34" t="s">
        <v>363</v>
      </c>
      <c r="B33" s="34" t="s">
        <v>309</v>
      </c>
      <c r="C33" s="35" t="s">
        <v>364</v>
      </c>
      <c r="D33" s="36">
        <v>1</v>
      </c>
      <c r="E33" s="34" t="s">
        <v>81</v>
      </c>
      <c r="F33" s="25">
        <v>200</v>
      </c>
      <c r="G33" s="37"/>
      <c r="H33" s="28" t="str">
        <f t="shared" si="0"/>
        <v/>
      </c>
    </row>
    <row r="34" spans="1:8" ht="15" customHeight="1" x14ac:dyDescent="0.3">
      <c r="A34" s="34" t="s">
        <v>365</v>
      </c>
      <c r="B34" s="34" t="s">
        <v>309</v>
      </c>
      <c r="C34" s="35" t="s">
        <v>366</v>
      </c>
      <c r="D34" s="36">
        <v>1</v>
      </c>
      <c r="E34" s="34" t="s">
        <v>81</v>
      </c>
      <c r="F34" s="25">
        <v>25</v>
      </c>
      <c r="G34" s="37"/>
      <c r="H34" s="28" t="str">
        <f t="shared" si="0"/>
        <v/>
      </c>
    </row>
    <row r="35" spans="1:8" ht="15" customHeight="1" x14ac:dyDescent="0.3">
      <c r="A35" s="34" t="s">
        <v>367</v>
      </c>
      <c r="B35" s="34" t="s">
        <v>309</v>
      </c>
      <c r="C35" s="35" t="s">
        <v>368</v>
      </c>
      <c r="D35" s="36">
        <v>1</v>
      </c>
      <c r="E35" s="34" t="s">
        <v>81</v>
      </c>
      <c r="F35" s="25">
        <v>800</v>
      </c>
      <c r="G35" s="37"/>
      <c r="H35" s="28" t="str">
        <f t="shared" si="0"/>
        <v/>
      </c>
    </row>
    <row r="36" spans="1:8" ht="15" customHeight="1" x14ac:dyDescent="0.3">
      <c r="A36" s="34" t="s">
        <v>369</v>
      </c>
      <c r="B36" s="34" t="s">
        <v>309</v>
      </c>
      <c r="C36" s="35" t="s">
        <v>370</v>
      </c>
      <c r="D36" s="36">
        <v>1</v>
      </c>
      <c r="E36" s="34" t="s">
        <v>81</v>
      </c>
      <c r="F36" s="25">
        <v>480</v>
      </c>
      <c r="G36" s="37"/>
      <c r="H36" s="28" t="str">
        <f t="shared" si="0"/>
        <v/>
      </c>
    </row>
    <row r="37" spans="1:8" ht="15" customHeight="1" x14ac:dyDescent="0.3">
      <c r="A37" s="34" t="s">
        <v>371</v>
      </c>
      <c r="B37" s="34" t="s">
        <v>309</v>
      </c>
      <c r="C37" s="35" t="s">
        <v>372</v>
      </c>
      <c r="D37" s="36">
        <v>1</v>
      </c>
      <c r="E37" s="34" t="s">
        <v>81</v>
      </c>
      <c r="F37" s="25">
        <v>220</v>
      </c>
      <c r="G37" s="37"/>
      <c r="H37" s="28" t="str">
        <f t="shared" si="0"/>
        <v/>
      </c>
    </row>
    <row r="38" spans="1:8" ht="15" customHeight="1" x14ac:dyDescent="0.3">
      <c r="A38" s="34" t="s">
        <v>373</v>
      </c>
      <c r="B38" s="34" t="s">
        <v>309</v>
      </c>
      <c r="C38" s="35" t="s">
        <v>374</v>
      </c>
      <c r="D38" s="36">
        <v>3</v>
      </c>
      <c r="E38" s="34" t="s">
        <v>81</v>
      </c>
      <c r="F38" s="25">
        <v>150</v>
      </c>
      <c r="G38" s="37"/>
      <c r="H38" s="28" t="str">
        <f t="shared" ref="H38:H69" si="1">IF(N(G38)=0,"",N(G38)*N(F38))</f>
        <v/>
      </c>
    </row>
    <row r="39" spans="1:8" ht="15" customHeight="1" x14ac:dyDescent="0.3">
      <c r="A39" s="34" t="s">
        <v>375</v>
      </c>
      <c r="B39" s="34" t="s">
        <v>309</v>
      </c>
      <c r="C39" s="35" t="s">
        <v>376</v>
      </c>
      <c r="D39" s="36">
        <v>5</v>
      </c>
      <c r="E39" s="34" t="s">
        <v>81</v>
      </c>
      <c r="F39" s="25">
        <v>35</v>
      </c>
      <c r="G39" s="37"/>
      <c r="H39" s="28" t="str">
        <f t="shared" si="1"/>
        <v/>
      </c>
    </row>
    <row r="40" spans="1:8" ht="15" customHeight="1" x14ac:dyDescent="0.3">
      <c r="A40" s="34" t="s">
        <v>377</v>
      </c>
      <c r="B40" s="34" t="s">
        <v>309</v>
      </c>
      <c r="C40" s="35" t="s">
        <v>378</v>
      </c>
      <c r="D40" s="36">
        <v>5</v>
      </c>
      <c r="E40" s="34" t="s">
        <v>81</v>
      </c>
      <c r="F40" s="25">
        <v>30</v>
      </c>
      <c r="G40" s="37"/>
      <c r="H40" s="28" t="str">
        <f t="shared" si="1"/>
        <v/>
      </c>
    </row>
    <row r="41" spans="1:8" ht="15" customHeight="1" x14ac:dyDescent="0.3">
      <c r="A41" s="34" t="s">
        <v>379</v>
      </c>
      <c r="B41" s="34" t="s">
        <v>309</v>
      </c>
      <c r="C41" s="35" t="s">
        <v>380</v>
      </c>
      <c r="D41" s="36">
        <v>1</v>
      </c>
      <c r="E41" s="34" t="s">
        <v>81</v>
      </c>
      <c r="F41" s="25">
        <v>240</v>
      </c>
      <c r="G41" s="37"/>
      <c r="H41" s="28" t="str">
        <f t="shared" si="1"/>
        <v/>
      </c>
    </row>
    <row r="42" spans="1:8" ht="15" customHeight="1" x14ac:dyDescent="0.3">
      <c r="A42" s="34" t="s">
        <v>381</v>
      </c>
      <c r="B42" s="34" t="s">
        <v>309</v>
      </c>
      <c r="C42" s="35" t="s">
        <v>382</v>
      </c>
      <c r="D42" s="36">
        <v>3</v>
      </c>
      <c r="E42" s="34" t="s">
        <v>81</v>
      </c>
      <c r="F42" s="25">
        <v>18</v>
      </c>
      <c r="G42" s="37"/>
      <c r="H42" s="28" t="str">
        <f t="shared" si="1"/>
        <v/>
      </c>
    </row>
    <row r="43" spans="1:8" ht="15" customHeight="1" x14ac:dyDescent="0.3">
      <c r="A43" s="34" t="s">
        <v>383</v>
      </c>
      <c r="B43" s="34" t="s">
        <v>309</v>
      </c>
      <c r="C43" s="35" t="s">
        <v>384</v>
      </c>
      <c r="D43" s="36">
        <v>3</v>
      </c>
      <c r="E43" s="34" t="s">
        <v>81</v>
      </c>
      <c r="F43" s="25">
        <v>18</v>
      </c>
      <c r="G43" s="37"/>
      <c r="H43" s="28" t="str">
        <f t="shared" si="1"/>
        <v/>
      </c>
    </row>
    <row r="44" spans="1:8" ht="15" customHeight="1" x14ac:dyDescent="0.3">
      <c r="A44" s="34" t="s">
        <v>385</v>
      </c>
      <c r="B44" s="34" t="s">
        <v>309</v>
      </c>
      <c r="C44" s="35" t="s">
        <v>386</v>
      </c>
      <c r="D44" s="36">
        <v>3</v>
      </c>
      <c r="E44" s="34" t="s">
        <v>81</v>
      </c>
      <c r="F44" s="25">
        <v>18</v>
      </c>
      <c r="G44" s="37"/>
      <c r="H44" s="28" t="str">
        <f t="shared" si="1"/>
        <v/>
      </c>
    </row>
    <row r="45" spans="1:8" ht="15" customHeight="1" x14ac:dyDescent="0.3">
      <c r="A45" s="34" t="s">
        <v>387</v>
      </c>
      <c r="B45" s="34" t="s">
        <v>309</v>
      </c>
      <c r="C45" s="35" t="s">
        <v>388</v>
      </c>
      <c r="D45" s="36">
        <v>3</v>
      </c>
      <c r="E45" s="34" t="s">
        <v>81</v>
      </c>
      <c r="F45" s="25">
        <v>18</v>
      </c>
      <c r="G45" s="37"/>
      <c r="H45" s="28" t="str">
        <f t="shared" si="1"/>
        <v/>
      </c>
    </row>
    <row r="46" spans="1:8" ht="15" customHeight="1" x14ac:dyDescent="0.3">
      <c r="A46" s="34" t="s">
        <v>389</v>
      </c>
      <c r="B46" s="34" t="s">
        <v>309</v>
      </c>
      <c r="C46" s="35" t="s">
        <v>390</v>
      </c>
      <c r="D46" s="36">
        <v>3</v>
      </c>
      <c r="E46" s="34" t="s">
        <v>81</v>
      </c>
      <c r="F46" s="25">
        <v>18</v>
      </c>
      <c r="G46" s="37"/>
      <c r="H46" s="28" t="str">
        <f t="shared" si="1"/>
        <v/>
      </c>
    </row>
    <row r="47" spans="1:8" ht="15" customHeight="1" x14ac:dyDescent="0.3">
      <c r="A47" s="34" t="s">
        <v>391</v>
      </c>
      <c r="B47" s="34" t="s">
        <v>309</v>
      </c>
      <c r="C47" s="35" t="s">
        <v>392</v>
      </c>
      <c r="D47" s="36">
        <v>3</v>
      </c>
      <c r="E47" s="34" t="s">
        <v>81</v>
      </c>
      <c r="F47" s="25">
        <v>18</v>
      </c>
      <c r="G47" s="37"/>
      <c r="H47" s="28" t="str">
        <f t="shared" si="1"/>
        <v/>
      </c>
    </row>
    <row r="48" spans="1:8" ht="15" customHeight="1" x14ac:dyDescent="0.3">
      <c r="A48" s="34" t="s">
        <v>393</v>
      </c>
      <c r="B48" s="34" t="s">
        <v>309</v>
      </c>
      <c r="C48" s="35" t="s">
        <v>394</v>
      </c>
      <c r="D48" s="36">
        <v>3</v>
      </c>
      <c r="E48" s="34" t="s">
        <v>81</v>
      </c>
      <c r="F48" s="25">
        <v>18</v>
      </c>
      <c r="G48" s="37"/>
      <c r="H48" s="28" t="str">
        <f t="shared" si="1"/>
        <v/>
      </c>
    </row>
    <row r="49" spans="1:8" ht="15" customHeight="1" x14ac:dyDescent="0.3">
      <c r="A49" s="34" t="s">
        <v>395</v>
      </c>
      <c r="B49" s="34" t="s">
        <v>309</v>
      </c>
      <c r="C49" s="35" t="s">
        <v>396</v>
      </c>
      <c r="D49" s="36">
        <v>3</v>
      </c>
      <c r="E49" s="34" t="s">
        <v>81</v>
      </c>
      <c r="F49" s="25">
        <v>18</v>
      </c>
      <c r="G49" s="37"/>
      <c r="H49" s="28" t="str">
        <f t="shared" si="1"/>
        <v/>
      </c>
    </row>
    <row r="50" spans="1:8" ht="15" customHeight="1" x14ac:dyDescent="0.3">
      <c r="A50" s="34" t="s">
        <v>397</v>
      </c>
      <c r="B50" s="34" t="s">
        <v>309</v>
      </c>
      <c r="C50" s="35" t="s">
        <v>398</v>
      </c>
      <c r="D50" s="36">
        <v>3</v>
      </c>
      <c r="E50" s="34" t="s">
        <v>81</v>
      </c>
      <c r="F50" s="25">
        <v>18</v>
      </c>
      <c r="G50" s="37"/>
      <c r="H50" s="28" t="str">
        <f t="shared" si="1"/>
        <v/>
      </c>
    </row>
    <row r="51" spans="1:8" ht="15" customHeight="1" x14ac:dyDescent="0.3">
      <c r="A51" s="34" t="s">
        <v>399</v>
      </c>
      <c r="B51" s="34" t="s">
        <v>309</v>
      </c>
      <c r="C51" s="35" t="s">
        <v>400</v>
      </c>
      <c r="D51" s="36">
        <v>3</v>
      </c>
      <c r="E51" s="34" t="s">
        <v>81</v>
      </c>
      <c r="F51" s="25">
        <v>18</v>
      </c>
      <c r="G51" s="37"/>
      <c r="H51" s="28" t="str">
        <f t="shared" si="1"/>
        <v/>
      </c>
    </row>
    <row r="52" spans="1:8" ht="15" customHeight="1" x14ac:dyDescent="0.3">
      <c r="A52" s="34" t="s">
        <v>401</v>
      </c>
      <c r="B52" s="34" t="s">
        <v>309</v>
      </c>
      <c r="C52" s="35" t="s">
        <v>402</v>
      </c>
      <c r="D52" s="36">
        <v>3</v>
      </c>
      <c r="E52" s="34" t="s">
        <v>81</v>
      </c>
      <c r="F52" s="25">
        <v>18</v>
      </c>
      <c r="G52" s="37"/>
      <c r="H52" s="28" t="str">
        <f t="shared" si="1"/>
        <v/>
      </c>
    </row>
    <row r="53" spans="1:8" ht="15" customHeight="1" x14ac:dyDescent="0.3">
      <c r="A53" s="34" t="s">
        <v>403</v>
      </c>
      <c r="B53" s="34" t="s">
        <v>309</v>
      </c>
      <c r="C53" s="35" t="s">
        <v>404</v>
      </c>
      <c r="D53" s="36">
        <v>3</v>
      </c>
      <c r="E53" s="34" t="s">
        <v>81</v>
      </c>
      <c r="F53" s="25">
        <v>18</v>
      </c>
      <c r="G53" s="37"/>
      <c r="H53" s="28" t="str">
        <f t="shared" si="1"/>
        <v/>
      </c>
    </row>
    <row r="54" spans="1:8" ht="15" customHeight="1" x14ac:dyDescent="0.3">
      <c r="A54" s="34" t="s">
        <v>405</v>
      </c>
      <c r="B54" s="34" t="s">
        <v>309</v>
      </c>
      <c r="C54" s="35" t="s">
        <v>406</v>
      </c>
      <c r="D54" s="36">
        <v>3</v>
      </c>
      <c r="E54" s="34" t="s">
        <v>81</v>
      </c>
      <c r="F54" s="25">
        <v>20</v>
      </c>
      <c r="G54" s="37"/>
      <c r="H54" s="28" t="str">
        <f t="shared" si="1"/>
        <v/>
      </c>
    </row>
    <row r="55" spans="1:8" ht="15" customHeight="1" x14ac:dyDescent="0.3">
      <c r="A55" s="34" t="s">
        <v>407</v>
      </c>
      <c r="B55" s="34" t="s">
        <v>309</v>
      </c>
      <c r="C55" s="35" t="s">
        <v>408</v>
      </c>
      <c r="D55" s="36">
        <v>3</v>
      </c>
      <c r="E55" s="34" t="s">
        <v>81</v>
      </c>
      <c r="F55" s="25">
        <v>20</v>
      </c>
      <c r="G55" s="37"/>
      <c r="H55" s="28" t="str">
        <f t="shared" si="1"/>
        <v/>
      </c>
    </row>
    <row r="56" spans="1:8" ht="15" customHeight="1" x14ac:dyDescent="0.3">
      <c r="A56" s="34" t="s">
        <v>409</v>
      </c>
      <c r="B56" s="34" t="s">
        <v>309</v>
      </c>
      <c r="C56" s="35" t="s">
        <v>410</v>
      </c>
      <c r="D56" s="36">
        <v>3</v>
      </c>
      <c r="E56" s="34" t="s">
        <v>81</v>
      </c>
      <c r="F56" s="25">
        <v>20</v>
      </c>
      <c r="G56" s="37"/>
      <c r="H56" s="28" t="str">
        <f t="shared" si="1"/>
        <v/>
      </c>
    </row>
    <row r="57" spans="1:8" ht="15" customHeight="1" x14ac:dyDescent="0.3">
      <c r="A57" s="34" t="s">
        <v>411</v>
      </c>
      <c r="B57" s="34" t="s">
        <v>309</v>
      </c>
      <c r="C57" s="35" t="s">
        <v>412</v>
      </c>
      <c r="D57" s="36">
        <v>3</v>
      </c>
      <c r="E57" s="34" t="s">
        <v>81</v>
      </c>
      <c r="F57" s="25">
        <v>20</v>
      </c>
      <c r="G57" s="37"/>
      <c r="H57" s="28" t="str">
        <f t="shared" si="1"/>
        <v/>
      </c>
    </row>
    <row r="58" spans="1:8" ht="15" customHeight="1" x14ac:dyDescent="0.3">
      <c r="A58" s="34" t="s">
        <v>413</v>
      </c>
      <c r="B58" s="34" t="s">
        <v>309</v>
      </c>
      <c r="C58" s="35" t="s">
        <v>414</v>
      </c>
      <c r="D58" s="36">
        <v>3</v>
      </c>
      <c r="E58" s="34" t="s">
        <v>81</v>
      </c>
      <c r="F58" s="25">
        <v>20</v>
      </c>
      <c r="G58" s="37"/>
      <c r="H58" s="28" t="str">
        <f t="shared" si="1"/>
        <v/>
      </c>
    </row>
    <row r="59" spans="1:8" ht="15" customHeight="1" x14ac:dyDescent="0.3">
      <c r="A59" s="34" t="s">
        <v>415</v>
      </c>
      <c r="B59" s="34" t="s">
        <v>309</v>
      </c>
      <c r="C59" s="35" t="s">
        <v>416</v>
      </c>
      <c r="D59" s="36">
        <v>3</v>
      </c>
      <c r="E59" s="34" t="s">
        <v>81</v>
      </c>
      <c r="F59" s="25">
        <v>18</v>
      </c>
      <c r="G59" s="37"/>
      <c r="H59" s="28" t="str">
        <f t="shared" si="1"/>
        <v/>
      </c>
    </row>
    <row r="60" spans="1:8" ht="15" customHeight="1" x14ac:dyDescent="0.3">
      <c r="A60" s="34" t="s">
        <v>417</v>
      </c>
      <c r="B60" s="34" t="s">
        <v>309</v>
      </c>
      <c r="C60" s="35" t="s">
        <v>418</v>
      </c>
      <c r="D60" s="36">
        <v>2</v>
      </c>
      <c r="E60" s="34" t="s">
        <v>81</v>
      </c>
      <c r="F60" s="25">
        <v>18</v>
      </c>
      <c r="G60" s="37"/>
      <c r="H60" s="28" t="str">
        <f t="shared" si="1"/>
        <v/>
      </c>
    </row>
    <row r="61" spans="1:8" ht="15" customHeight="1" x14ac:dyDescent="0.3">
      <c r="A61" s="34" t="s">
        <v>419</v>
      </c>
      <c r="B61" s="34" t="s">
        <v>309</v>
      </c>
      <c r="C61" s="35" t="s">
        <v>420</v>
      </c>
      <c r="D61" s="36">
        <v>2</v>
      </c>
      <c r="E61" s="34" t="s">
        <v>81</v>
      </c>
      <c r="F61" s="25">
        <v>18</v>
      </c>
      <c r="G61" s="37"/>
      <c r="H61" s="28" t="str">
        <f t="shared" si="1"/>
        <v/>
      </c>
    </row>
    <row r="62" spans="1:8" ht="15" customHeight="1" x14ac:dyDescent="0.3">
      <c r="A62" s="34" t="s">
        <v>421</v>
      </c>
      <c r="B62" s="34" t="s">
        <v>309</v>
      </c>
      <c r="C62" s="35" t="s">
        <v>422</v>
      </c>
      <c r="D62" s="36">
        <v>3</v>
      </c>
      <c r="E62" s="34" t="s">
        <v>81</v>
      </c>
      <c r="F62" s="25">
        <v>18</v>
      </c>
      <c r="G62" s="37"/>
      <c r="H62" s="28" t="str">
        <f t="shared" si="1"/>
        <v/>
      </c>
    </row>
    <row r="63" spans="1:8" ht="15" customHeight="1" x14ac:dyDescent="0.3">
      <c r="A63" s="34" t="s">
        <v>423</v>
      </c>
      <c r="B63" s="34" t="s">
        <v>309</v>
      </c>
      <c r="C63" s="35" t="s">
        <v>424</v>
      </c>
      <c r="D63" s="36">
        <v>2</v>
      </c>
      <c r="E63" s="34" t="s">
        <v>81</v>
      </c>
      <c r="F63" s="25">
        <v>18</v>
      </c>
      <c r="G63" s="37"/>
      <c r="H63" s="28" t="str">
        <f t="shared" si="1"/>
        <v/>
      </c>
    </row>
    <row r="64" spans="1:8" ht="15" customHeight="1" x14ac:dyDescent="0.3">
      <c r="A64" s="34" t="s">
        <v>425</v>
      </c>
      <c r="B64" s="34" t="s">
        <v>309</v>
      </c>
      <c r="C64" s="35" t="s">
        <v>426</v>
      </c>
      <c r="D64" s="36">
        <v>2</v>
      </c>
      <c r="E64" s="34" t="s">
        <v>81</v>
      </c>
      <c r="F64" s="25">
        <v>18</v>
      </c>
      <c r="G64" s="37"/>
      <c r="H64" s="28" t="str">
        <f t="shared" si="1"/>
        <v/>
      </c>
    </row>
    <row r="65" spans="1:8" ht="15" customHeight="1" x14ac:dyDescent="0.3">
      <c r="A65" s="34" t="s">
        <v>427</v>
      </c>
      <c r="B65" s="34" t="s">
        <v>309</v>
      </c>
      <c r="C65" s="35" t="s">
        <v>428</v>
      </c>
      <c r="D65" s="36">
        <v>3</v>
      </c>
      <c r="E65" s="34" t="s">
        <v>81</v>
      </c>
      <c r="F65" s="25">
        <v>15</v>
      </c>
      <c r="G65" s="37"/>
      <c r="H65" s="28" t="str">
        <f t="shared" si="1"/>
        <v/>
      </c>
    </row>
    <row r="66" spans="1:8" ht="15" customHeight="1" x14ac:dyDescent="0.3">
      <c r="A66" s="34" t="s">
        <v>429</v>
      </c>
      <c r="B66" s="34" t="s">
        <v>309</v>
      </c>
      <c r="C66" s="35" t="s">
        <v>430</v>
      </c>
      <c r="D66" s="36">
        <v>3</v>
      </c>
      <c r="E66" s="34" t="s">
        <v>81</v>
      </c>
      <c r="F66" s="25">
        <v>15</v>
      </c>
      <c r="G66" s="37"/>
      <c r="H66" s="28" t="str">
        <f t="shared" si="1"/>
        <v/>
      </c>
    </row>
    <row r="67" spans="1:8" ht="15" customHeight="1" x14ac:dyDescent="0.3">
      <c r="A67" s="34" t="s">
        <v>431</v>
      </c>
      <c r="B67" s="34" t="s">
        <v>309</v>
      </c>
      <c r="C67" s="35" t="s">
        <v>432</v>
      </c>
      <c r="D67" s="36">
        <v>3</v>
      </c>
      <c r="E67" s="34" t="s">
        <v>81</v>
      </c>
      <c r="F67" s="25">
        <v>15</v>
      </c>
      <c r="G67" s="37"/>
      <c r="H67" s="28" t="str">
        <f t="shared" si="1"/>
        <v/>
      </c>
    </row>
    <row r="68" spans="1:8" ht="15" customHeight="1" x14ac:dyDescent="0.3">
      <c r="A68" s="34" t="s">
        <v>433</v>
      </c>
      <c r="B68" s="34" t="s">
        <v>309</v>
      </c>
      <c r="C68" s="35" t="s">
        <v>434</v>
      </c>
      <c r="D68" s="36">
        <v>3</v>
      </c>
      <c r="E68" s="34" t="s">
        <v>81</v>
      </c>
      <c r="F68" s="25">
        <v>15</v>
      </c>
      <c r="G68" s="37"/>
      <c r="H68" s="28" t="str">
        <f t="shared" si="1"/>
        <v/>
      </c>
    </row>
    <row r="69" spans="1:8" ht="15" customHeight="1" x14ac:dyDescent="0.3">
      <c r="A69" s="34" t="s">
        <v>435</v>
      </c>
      <c r="B69" s="34" t="s">
        <v>309</v>
      </c>
      <c r="C69" s="35" t="s">
        <v>436</v>
      </c>
      <c r="D69" s="36">
        <v>3</v>
      </c>
      <c r="E69" s="34" t="s">
        <v>81</v>
      </c>
      <c r="F69" s="25">
        <v>15</v>
      </c>
      <c r="G69" s="37"/>
      <c r="H69" s="28" t="str">
        <f t="shared" si="1"/>
        <v/>
      </c>
    </row>
    <row r="70" spans="1:8" ht="15" customHeight="1" x14ac:dyDescent="0.3">
      <c r="A70" s="34" t="s">
        <v>437</v>
      </c>
      <c r="B70" s="34" t="s">
        <v>309</v>
      </c>
      <c r="C70" s="35" t="s">
        <v>438</v>
      </c>
      <c r="D70" s="36">
        <v>3</v>
      </c>
      <c r="E70" s="34" t="s">
        <v>81</v>
      </c>
      <c r="F70" s="25">
        <v>15</v>
      </c>
      <c r="G70" s="37"/>
      <c r="H70" s="28" t="str">
        <f t="shared" ref="H70:H101" si="2">IF(N(G70)=0,"",N(G70)*N(F70))</f>
        <v/>
      </c>
    </row>
    <row r="71" spans="1:8" ht="15" customHeight="1" x14ac:dyDescent="0.3">
      <c r="A71" s="34" t="s">
        <v>439</v>
      </c>
      <c r="B71" s="34" t="s">
        <v>309</v>
      </c>
      <c r="C71" s="35" t="s">
        <v>440</v>
      </c>
      <c r="D71" s="36">
        <v>1</v>
      </c>
      <c r="E71" s="34" t="s">
        <v>81</v>
      </c>
      <c r="F71" s="25">
        <v>400</v>
      </c>
      <c r="G71" s="37"/>
      <c r="H71" s="28" t="str">
        <f t="shared" si="2"/>
        <v/>
      </c>
    </row>
    <row r="72" spans="1:8" ht="15" customHeight="1" x14ac:dyDescent="0.3">
      <c r="A72" s="34" t="s">
        <v>441</v>
      </c>
      <c r="B72" s="34" t="s">
        <v>309</v>
      </c>
      <c r="C72" s="35" t="s">
        <v>442</v>
      </c>
      <c r="D72" s="36">
        <v>2</v>
      </c>
      <c r="E72" s="34" t="s">
        <v>81</v>
      </c>
      <c r="F72" s="25">
        <v>250</v>
      </c>
      <c r="G72" s="37"/>
      <c r="H72" s="28" t="str">
        <f t="shared" si="2"/>
        <v/>
      </c>
    </row>
    <row r="73" spans="1:8" ht="15" customHeight="1" x14ac:dyDescent="0.3">
      <c r="A73" s="34" t="s">
        <v>443</v>
      </c>
      <c r="B73" s="34" t="s">
        <v>309</v>
      </c>
      <c r="C73" s="35" t="s">
        <v>444</v>
      </c>
      <c r="D73" s="36">
        <v>1</v>
      </c>
      <c r="E73" s="34" t="s">
        <v>81</v>
      </c>
      <c r="F73" s="25">
        <v>220</v>
      </c>
      <c r="G73" s="37"/>
      <c r="H73" s="28" t="str">
        <f t="shared" si="2"/>
        <v/>
      </c>
    </row>
    <row r="74" spans="1:8" ht="15" customHeight="1" x14ac:dyDescent="0.3">
      <c r="A74" s="34" t="s">
        <v>445</v>
      </c>
      <c r="B74" s="34" t="s">
        <v>309</v>
      </c>
      <c r="C74" s="35" t="s">
        <v>446</v>
      </c>
      <c r="D74" s="36">
        <v>1</v>
      </c>
      <c r="E74" s="34" t="s">
        <v>81</v>
      </c>
      <c r="F74" s="25">
        <v>350</v>
      </c>
      <c r="G74" s="37"/>
      <c r="H74" s="28" t="str">
        <f t="shared" si="2"/>
        <v/>
      </c>
    </row>
    <row r="75" spans="1:8" ht="15" customHeight="1" x14ac:dyDescent="0.3">
      <c r="A75" s="34" t="s">
        <v>447</v>
      </c>
      <c r="B75" s="34" t="s">
        <v>309</v>
      </c>
      <c r="C75" s="35" t="s">
        <v>448</v>
      </c>
      <c r="D75" s="36">
        <v>1</v>
      </c>
      <c r="E75" s="34" t="s">
        <v>81</v>
      </c>
      <c r="F75" s="25">
        <v>220</v>
      </c>
      <c r="G75" s="37"/>
      <c r="H75" s="28" t="str">
        <f t="shared" si="2"/>
        <v/>
      </c>
    </row>
    <row r="76" spans="1:8" ht="15" customHeight="1" x14ac:dyDescent="0.3">
      <c r="A76" s="34" t="s">
        <v>449</v>
      </c>
      <c r="B76" s="34" t="s">
        <v>309</v>
      </c>
      <c r="C76" s="35" t="s">
        <v>450</v>
      </c>
      <c r="D76" s="36">
        <v>6</v>
      </c>
      <c r="E76" s="34" t="s">
        <v>81</v>
      </c>
      <c r="F76" s="25">
        <v>70</v>
      </c>
      <c r="G76" s="37"/>
      <c r="H76" s="28" t="str">
        <f t="shared" si="2"/>
        <v/>
      </c>
    </row>
    <row r="77" spans="1:8" ht="15" customHeight="1" x14ac:dyDescent="0.3">
      <c r="A77" s="34" t="s">
        <v>451</v>
      </c>
      <c r="B77" s="34" t="s">
        <v>309</v>
      </c>
      <c r="C77" s="35" t="s">
        <v>452</v>
      </c>
      <c r="D77" s="36">
        <v>2</v>
      </c>
      <c r="E77" s="34" t="s">
        <v>81</v>
      </c>
      <c r="F77" s="25">
        <v>250</v>
      </c>
      <c r="G77" s="37"/>
      <c r="H77" s="28" t="str">
        <f t="shared" si="2"/>
        <v/>
      </c>
    </row>
    <row r="78" spans="1:8" ht="15" customHeight="1" x14ac:dyDescent="0.3">
      <c r="A78" s="34" t="s">
        <v>453</v>
      </c>
      <c r="B78" s="34" t="s">
        <v>309</v>
      </c>
      <c r="C78" s="35" t="s">
        <v>454</v>
      </c>
      <c r="D78" s="36">
        <v>1</v>
      </c>
      <c r="E78" s="34" t="s">
        <v>81</v>
      </c>
      <c r="F78" s="25">
        <v>420</v>
      </c>
      <c r="G78" s="37"/>
      <c r="H78" s="28" t="str">
        <f t="shared" si="2"/>
        <v/>
      </c>
    </row>
    <row r="79" spans="1:8" ht="15" customHeight="1" x14ac:dyDescent="0.3">
      <c r="A79" s="34" t="s">
        <v>455</v>
      </c>
      <c r="B79" s="34" t="s">
        <v>309</v>
      </c>
      <c r="C79" s="35" t="s">
        <v>456</v>
      </c>
      <c r="D79" s="36">
        <v>1</v>
      </c>
      <c r="E79" s="34" t="s">
        <v>81</v>
      </c>
      <c r="F79" s="25">
        <v>220</v>
      </c>
      <c r="G79" s="37"/>
      <c r="H79" s="28" t="str">
        <f t="shared" si="2"/>
        <v/>
      </c>
    </row>
    <row r="80" spans="1:8" ht="15" customHeight="1" x14ac:dyDescent="0.3">
      <c r="A80" s="34" t="s">
        <v>457</v>
      </c>
      <c r="B80" s="34" t="s">
        <v>309</v>
      </c>
      <c r="C80" s="35" t="s">
        <v>458</v>
      </c>
      <c r="D80" s="36">
        <v>1</v>
      </c>
      <c r="E80" s="34" t="s">
        <v>81</v>
      </c>
      <c r="F80" s="25">
        <v>150</v>
      </c>
      <c r="G80" s="37"/>
      <c r="H80" s="28" t="str">
        <f t="shared" si="2"/>
        <v/>
      </c>
    </row>
    <row r="81" spans="1:8" ht="15" customHeight="1" x14ac:dyDescent="0.3">
      <c r="A81" s="34" t="s">
        <v>459</v>
      </c>
      <c r="B81" s="34" t="s">
        <v>309</v>
      </c>
      <c r="C81" s="35" t="s">
        <v>460</v>
      </c>
      <c r="D81" s="36">
        <v>1</v>
      </c>
      <c r="E81" s="34" t="s">
        <v>81</v>
      </c>
      <c r="F81" s="25">
        <v>420</v>
      </c>
      <c r="G81" s="37"/>
      <c r="H81" s="28" t="str">
        <f t="shared" si="2"/>
        <v/>
      </c>
    </row>
    <row r="82" spans="1:8" ht="15" customHeight="1" x14ac:dyDescent="0.3">
      <c r="A82" s="34" t="s">
        <v>461</v>
      </c>
      <c r="B82" s="34" t="s">
        <v>309</v>
      </c>
      <c r="C82" s="35" t="s">
        <v>462</v>
      </c>
      <c r="D82" s="36">
        <v>1</v>
      </c>
      <c r="E82" s="34" t="s">
        <v>81</v>
      </c>
      <c r="F82" s="25">
        <v>140</v>
      </c>
      <c r="G82" s="37"/>
      <c r="H82" s="28" t="str">
        <f t="shared" si="2"/>
        <v/>
      </c>
    </row>
    <row r="83" spans="1:8" ht="15" customHeight="1" x14ac:dyDescent="0.3">
      <c r="A83" s="34" t="s">
        <v>463</v>
      </c>
      <c r="B83" s="34" t="s">
        <v>309</v>
      </c>
      <c r="C83" s="35" t="s">
        <v>464</v>
      </c>
      <c r="D83" s="36">
        <v>3</v>
      </c>
      <c r="E83" s="34" t="s">
        <v>81</v>
      </c>
      <c r="F83" s="25">
        <v>140</v>
      </c>
      <c r="G83" s="37"/>
      <c r="H83" s="28" t="str">
        <f t="shared" si="2"/>
        <v/>
      </c>
    </row>
    <row r="84" spans="1:8" ht="15" customHeight="1" x14ac:dyDescent="0.3">
      <c r="A84" s="34" t="s">
        <v>465</v>
      </c>
      <c r="B84" s="34" t="s">
        <v>309</v>
      </c>
      <c r="C84" s="35" t="s">
        <v>466</v>
      </c>
      <c r="D84" s="36">
        <v>2</v>
      </c>
      <c r="E84" s="34" t="s">
        <v>81</v>
      </c>
      <c r="F84" s="25">
        <v>150</v>
      </c>
      <c r="G84" s="37"/>
      <c r="H84" s="28" t="str">
        <f t="shared" si="2"/>
        <v/>
      </c>
    </row>
    <row r="85" spans="1:8" ht="15" customHeight="1" x14ac:dyDescent="0.3">
      <c r="A85" s="34" t="s">
        <v>467</v>
      </c>
      <c r="B85" s="34" t="s">
        <v>309</v>
      </c>
      <c r="C85" s="35" t="s">
        <v>468</v>
      </c>
      <c r="D85" s="36">
        <v>1</v>
      </c>
      <c r="E85" s="34" t="s">
        <v>81</v>
      </c>
      <c r="F85" s="25">
        <v>250</v>
      </c>
      <c r="G85" s="37"/>
      <c r="H85" s="28" t="str">
        <f t="shared" si="2"/>
        <v/>
      </c>
    </row>
    <row r="86" spans="1:8" ht="15" customHeight="1" x14ac:dyDescent="0.3">
      <c r="A86" s="34" t="s">
        <v>469</v>
      </c>
      <c r="B86" s="34" t="s">
        <v>309</v>
      </c>
      <c r="C86" s="35" t="s">
        <v>470</v>
      </c>
      <c r="D86" s="36">
        <v>1</v>
      </c>
      <c r="E86" s="34" t="s">
        <v>81</v>
      </c>
      <c r="F86" s="25">
        <v>220</v>
      </c>
      <c r="G86" s="37"/>
      <c r="H86" s="28" t="str">
        <f t="shared" si="2"/>
        <v/>
      </c>
    </row>
    <row r="87" spans="1:8" ht="15" customHeight="1" x14ac:dyDescent="0.3">
      <c r="A87" s="34" t="s">
        <v>471</v>
      </c>
      <c r="B87" s="34" t="s">
        <v>309</v>
      </c>
      <c r="C87" s="35" t="s">
        <v>472</v>
      </c>
      <c r="D87" s="36">
        <v>1</v>
      </c>
      <c r="E87" s="34" t="s">
        <v>81</v>
      </c>
      <c r="F87" s="25">
        <v>180</v>
      </c>
      <c r="G87" s="37"/>
      <c r="H87" s="28" t="str">
        <f t="shared" si="2"/>
        <v/>
      </c>
    </row>
    <row r="88" spans="1:8" ht="15" customHeight="1" x14ac:dyDescent="0.3">
      <c r="A88" s="34" t="s">
        <v>473</v>
      </c>
      <c r="B88" s="34" t="s">
        <v>309</v>
      </c>
      <c r="C88" s="35" t="s">
        <v>474</v>
      </c>
      <c r="D88" s="36">
        <v>4</v>
      </c>
      <c r="E88" s="34" t="s">
        <v>81</v>
      </c>
      <c r="F88" s="25">
        <v>190</v>
      </c>
      <c r="G88" s="37"/>
      <c r="H88" s="28" t="str">
        <f t="shared" si="2"/>
        <v/>
      </c>
    </row>
    <row r="89" spans="1:8" ht="15" customHeight="1" x14ac:dyDescent="0.3">
      <c r="A89" s="34" t="s">
        <v>475</v>
      </c>
      <c r="B89" s="34" t="s">
        <v>309</v>
      </c>
      <c r="C89" s="35" t="s">
        <v>476</v>
      </c>
      <c r="D89" s="36">
        <v>1</v>
      </c>
      <c r="E89" s="34" t="s">
        <v>81</v>
      </c>
      <c r="F89" s="25">
        <v>800</v>
      </c>
      <c r="G89" s="37"/>
      <c r="H89" s="28" t="str">
        <f t="shared" si="2"/>
        <v/>
      </c>
    </row>
    <row r="90" spans="1:8" ht="15" customHeight="1" x14ac:dyDescent="0.3">
      <c r="A90" s="34" t="s">
        <v>477</v>
      </c>
      <c r="B90" s="34" t="s">
        <v>309</v>
      </c>
      <c r="C90" s="35" t="s">
        <v>478</v>
      </c>
      <c r="D90" s="36">
        <v>3</v>
      </c>
      <c r="E90" s="34" t="s">
        <v>81</v>
      </c>
      <c r="F90" s="25">
        <v>280</v>
      </c>
      <c r="G90" s="37"/>
      <c r="H90" s="28" t="str">
        <f t="shared" si="2"/>
        <v/>
      </c>
    </row>
    <row r="91" spans="1:8" ht="15" customHeight="1" x14ac:dyDescent="0.3">
      <c r="A91" s="34" t="s">
        <v>479</v>
      </c>
      <c r="B91" s="34" t="s">
        <v>309</v>
      </c>
      <c r="C91" s="35" t="s">
        <v>480</v>
      </c>
      <c r="D91" s="36">
        <v>1</v>
      </c>
      <c r="E91" s="34" t="s">
        <v>81</v>
      </c>
      <c r="F91" s="25">
        <v>650</v>
      </c>
      <c r="G91" s="37"/>
      <c r="H91" s="28" t="str">
        <f t="shared" si="2"/>
        <v/>
      </c>
    </row>
    <row r="92" spans="1:8" ht="15" customHeight="1" x14ac:dyDescent="0.3">
      <c r="A92" s="34" t="s">
        <v>481</v>
      </c>
      <c r="B92" s="34" t="s">
        <v>309</v>
      </c>
      <c r="C92" s="35" t="s">
        <v>482</v>
      </c>
      <c r="D92" s="36">
        <v>1</v>
      </c>
      <c r="E92" s="34" t="s">
        <v>81</v>
      </c>
      <c r="F92" s="25">
        <v>32</v>
      </c>
      <c r="G92" s="37"/>
      <c r="H92" s="28" t="str">
        <f t="shared" si="2"/>
        <v/>
      </c>
    </row>
    <row r="93" spans="1:8" ht="15" customHeight="1" x14ac:dyDescent="0.3">
      <c r="A93" s="34" t="s">
        <v>483</v>
      </c>
      <c r="B93" s="34" t="s">
        <v>309</v>
      </c>
      <c r="C93" s="35" t="s">
        <v>484</v>
      </c>
      <c r="D93" s="36">
        <v>2</v>
      </c>
      <c r="E93" s="34" t="s">
        <v>81</v>
      </c>
      <c r="F93" s="25">
        <v>411.75</v>
      </c>
      <c r="G93" s="37"/>
      <c r="H93" s="28" t="str">
        <f t="shared" si="2"/>
        <v/>
      </c>
    </row>
    <row r="94" spans="1:8" ht="15" customHeight="1" x14ac:dyDescent="0.3">
      <c r="A94" s="34" t="s">
        <v>485</v>
      </c>
      <c r="B94" s="34" t="s">
        <v>309</v>
      </c>
      <c r="C94" s="35" t="s">
        <v>486</v>
      </c>
      <c r="D94" s="36">
        <v>1</v>
      </c>
      <c r="E94" s="34" t="s">
        <v>81</v>
      </c>
      <c r="F94" s="25">
        <v>10</v>
      </c>
      <c r="G94" s="37"/>
      <c r="H94" s="28" t="str">
        <f t="shared" si="2"/>
        <v/>
      </c>
    </row>
    <row r="95" spans="1:8" ht="15" customHeight="1" x14ac:dyDescent="0.3">
      <c r="A95" s="34" t="s">
        <v>487</v>
      </c>
      <c r="B95" s="34" t="s">
        <v>309</v>
      </c>
      <c r="C95" s="35" t="s">
        <v>488</v>
      </c>
      <c r="D95" s="36">
        <v>1</v>
      </c>
      <c r="E95" s="34" t="s">
        <v>81</v>
      </c>
      <c r="F95" s="25">
        <v>20</v>
      </c>
      <c r="G95" s="37"/>
      <c r="H95" s="28" t="str">
        <f t="shared" si="2"/>
        <v/>
      </c>
    </row>
    <row r="96" spans="1:8" ht="15" customHeight="1" x14ac:dyDescent="0.3">
      <c r="A96" s="34" t="s">
        <v>489</v>
      </c>
      <c r="B96" s="34" t="s">
        <v>309</v>
      </c>
      <c r="C96" s="35" t="s">
        <v>490</v>
      </c>
      <c r="D96" s="36">
        <v>1</v>
      </c>
      <c r="E96" s="34" t="s">
        <v>81</v>
      </c>
      <c r="F96" s="25">
        <v>200</v>
      </c>
      <c r="G96" s="37"/>
      <c r="H96" s="28" t="str">
        <f t="shared" si="2"/>
        <v/>
      </c>
    </row>
    <row r="97" spans="1:8" ht="15" customHeight="1" x14ac:dyDescent="0.3">
      <c r="A97" s="34" t="s">
        <v>491</v>
      </c>
      <c r="B97" s="34" t="s">
        <v>309</v>
      </c>
      <c r="C97" s="35" t="s">
        <v>492</v>
      </c>
      <c r="D97" s="36">
        <v>4</v>
      </c>
      <c r="E97" s="34" t="s">
        <v>81</v>
      </c>
      <c r="F97" s="25">
        <v>220</v>
      </c>
      <c r="G97" s="37"/>
      <c r="H97" s="28" t="str">
        <f t="shared" si="2"/>
        <v/>
      </c>
    </row>
    <row r="98" spans="1:8" ht="15" customHeight="1" x14ac:dyDescent="0.3">
      <c r="A98" s="34" t="s">
        <v>493</v>
      </c>
      <c r="B98" s="34" t="s">
        <v>309</v>
      </c>
      <c r="C98" s="35" t="s">
        <v>494</v>
      </c>
      <c r="D98" s="36">
        <v>1</v>
      </c>
      <c r="E98" s="34" t="s">
        <v>81</v>
      </c>
      <c r="F98" s="25">
        <v>120</v>
      </c>
      <c r="G98" s="37"/>
      <c r="H98" s="28" t="str">
        <f t="shared" si="2"/>
        <v/>
      </c>
    </row>
    <row r="99" spans="1:8" ht="15" customHeight="1" x14ac:dyDescent="0.3">
      <c r="A99" s="34" t="s">
        <v>495</v>
      </c>
      <c r="B99" s="34" t="s">
        <v>309</v>
      </c>
      <c r="C99" s="35" t="s">
        <v>496</v>
      </c>
      <c r="D99" s="36">
        <v>3</v>
      </c>
      <c r="E99" s="34" t="s">
        <v>81</v>
      </c>
      <c r="F99" s="25">
        <v>110</v>
      </c>
      <c r="G99" s="37"/>
      <c r="H99" s="28" t="str">
        <f t="shared" si="2"/>
        <v/>
      </c>
    </row>
    <row r="100" spans="1:8" ht="15" customHeight="1" x14ac:dyDescent="0.3">
      <c r="A100" s="34" t="s">
        <v>497</v>
      </c>
      <c r="B100" s="34" t="s">
        <v>309</v>
      </c>
      <c r="C100" s="35" t="s">
        <v>498</v>
      </c>
      <c r="D100" s="36">
        <v>2</v>
      </c>
      <c r="E100" s="34" t="s">
        <v>81</v>
      </c>
      <c r="F100" s="25">
        <v>200</v>
      </c>
      <c r="G100" s="37"/>
      <c r="H100" s="28" t="str">
        <f t="shared" si="2"/>
        <v/>
      </c>
    </row>
    <row r="101" spans="1:8" ht="15" customHeight="1" x14ac:dyDescent="0.3">
      <c r="A101" s="34" t="s">
        <v>499</v>
      </c>
      <c r="B101" s="34" t="s">
        <v>309</v>
      </c>
      <c r="C101" s="35" t="s">
        <v>500</v>
      </c>
      <c r="D101" s="36">
        <v>2</v>
      </c>
      <c r="E101" s="34" t="s">
        <v>81</v>
      </c>
      <c r="F101" s="25">
        <v>150</v>
      </c>
      <c r="G101" s="37"/>
      <c r="H101" s="28" t="str">
        <f t="shared" si="2"/>
        <v/>
      </c>
    </row>
    <row r="102" spans="1:8" ht="15" customHeight="1" x14ac:dyDescent="0.3">
      <c r="A102" s="34" t="s">
        <v>501</v>
      </c>
      <c r="B102" s="34" t="s">
        <v>309</v>
      </c>
      <c r="C102" s="35" t="s">
        <v>502</v>
      </c>
      <c r="D102" s="36">
        <v>1</v>
      </c>
      <c r="E102" s="34" t="s">
        <v>81</v>
      </c>
      <c r="F102" s="25">
        <v>380</v>
      </c>
      <c r="G102" s="37"/>
      <c r="H102" s="28" t="str">
        <f t="shared" ref="H102:H133" si="3">IF(N(G102)=0,"",N(G102)*N(F102))</f>
        <v/>
      </c>
    </row>
    <row r="103" spans="1:8" ht="15" customHeight="1" x14ac:dyDescent="0.3">
      <c r="A103" s="34" t="s">
        <v>503</v>
      </c>
      <c r="B103" s="34" t="s">
        <v>309</v>
      </c>
      <c r="C103" s="35" t="s">
        <v>504</v>
      </c>
      <c r="D103" s="36">
        <v>1</v>
      </c>
      <c r="E103" s="34" t="s">
        <v>81</v>
      </c>
      <c r="F103" s="25">
        <v>200</v>
      </c>
      <c r="G103" s="37"/>
      <c r="H103" s="28" t="str">
        <f t="shared" si="3"/>
        <v/>
      </c>
    </row>
    <row r="104" spans="1:8" ht="15" customHeight="1" x14ac:dyDescent="0.3">
      <c r="A104" s="34" t="s">
        <v>505</v>
      </c>
      <c r="B104" s="34" t="s">
        <v>309</v>
      </c>
      <c r="C104" s="35" t="s">
        <v>506</v>
      </c>
      <c r="D104" s="36">
        <v>1</v>
      </c>
      <c r="E104" s="34" t="s">
        <v>81</v>
      </c>
      <c r="F104" s="25">
        <v>120</v>
      </c>
      <c r="G104" s="37"/>
      <c r="H104" s="28" t="str">
        <f t="shared" si="3"/>
        <v/>
      </c>
    </row>
    <row r="105" spans="1:8" ht="15" customHeight="1" x14ac:dyDescent="0.3">
      <c r="A105" s="34" t="s">
        <v>507</v>
      </c>
      <c r="B105" s="34" t="s">
        <v>309</v>
      </c>
      <c r="C105" s="35" t="s">
        <v>508</v>
      </c>
      <c r="D105" s="36">
        <v>2</v>
      </c>
      <c r="E105" s="34" t="s">
        <v>81</v>
      </c>
      <c r="F105" s="25">
        <v>250</v>
      </c>
      <c r="G105" s="37"/>
      <c r="H105" s="28" t="str">
        <f t="shared" si="3"/>
        <v/>
      </c>
    </row>
    <row r="106" spans="1:8" ht="15" customHeight="1" x14ac:dyDescent="0.3">
      <c r="A106" s="34" t="s">
        <v>509</v>
      </c>
      <c r="B106" s="34" t="s">
        <v>309</v>
      </c>
      <c r="C106" s="35" t="s">
        <v>510</v>
      </c>
      <c r="D106" s="36">
        <v>1</v>
      </c>
      <c r="E106" s="34" t="s">
        <v>81</v>
      </c>
      <c r="F106" s="25">
        <v>390</v>
      </c>
      <c r="G106" s="37"/>
      <c r="H106" s="28" t="str">
        <f t="shared" si="3"/>
        <v/>
      </c>
    </row>
    <row r="107" spans="1:8" ht="15" customHeight="1" x14ac:dyDescent="0.3">
      <c r="A107" s="34" t="s">
        <v>511</v>
      </c>
      <c r="B107" s="34" t="s">
        <v>309</v>
      </c>
      <c r="C107" s="35" t="s">
        <v>512</v>
      </c>
      <c r="D107" s="36">
        <v>2</v>
      </c>
      <c r="E107" s="34" t="s">
        <v>81</v>
      </c>
      <c r="F107" s="25">
        <v>50</v>
      </c>
      <c r="G107" s="37"/>
      <c r="H107" s="28" t="str">
        <f t="shared" si="3"/>
        <v/>
      </c>
    </row>
    <row r="108" spans="1:8" ht="15" customHeight="1" x14ac:dyDescent="0.3">
      <c r="A108" s="34" t="s">
        <v>513</v>
      </c>
      <c r="B108" s="34" t="s">
        <v>309</v>
      </c>
      <c r="C108" s="35" t="s">
        <v>514</v>
      </c>
      <c r="D108" s="36">
        <v>1</v>
      </c>
      <c r="E108" s="34" t="s">
        <v>81</v>
      </c>
      <c r="F108" s="25">
        <v>220</v>
      </c>
      <c r="G108" s="37"/>
      <c r="H108" s="28" t="str">
        <f t="shared" si="3"/>
        <v/>
      </c>
    </row>
    <row r="109" spans="1:8" ht="15" customHeight="1" x14ac:dyDescent="0.3">
      <c r="A109" s="34" t="s">
        <v>515</v>
      </c>
      <c r="B109" s="34" t="s">
        <v>309</v>
      </c>
      <c r="C109" s="35" t="s">
        <v>516</v>
      </c>
      <c r="D109" s="36">
        <v>1</v>
      </c>
      <c r="E109" s="34" t="s">
        <v>81</v>
      </c>
      <c r="F109" s="25">
        <v>180</v>
      </c>
      <c r="G109" s="37"/>
      <c r="H109" s="28" t="str">
        <f t="shared" si="3"/>
        <v/>
      </c>
    </row>
    <row r="110" spans="1:8" ht="15" customHeight="1" x14ac:dyDescent="0.3">
      <c r="A110" s="34" t="s">
        <v>517</v>
      </c>
      <c r="B110" s="34" t="s">
        <v>309</v>
      </c>
      <c r="C110" s="35" t="s">
        <v>518</v>
      </c>
      <c r="D110" s="36">
        <v>1</v>
      </c>
      <c r="E110" s="34" t="s">
        <v>81</v>
      </c>
      <c r="F110" s="25">
        <v>450</v>
      </c>
      <c r="G110" s="37"/>
      <c r="H110" s="28" t="str">
        <f t="shared" si="3"/>
        <v/>
      </c>
    </row>
    <row r="111" spans="1:8" ht="15" customHeight="1" x14ac:dyDescent="0.3">
      <c r="A111" s="34" t="s">
        <v>519</v>
      </c>
      <c r="B111" s="34" t="s">
        <v>309</v>
      </c>
      <c r="C111" s="35" t="s">
        <v>520</v>
      </c>
      <c r="D111" s="36">
        <v>1</v>
      </c>
      <c r="E111" s="34" t="s">
        <v>81</v>
      </c>
      <c r="F111" s="25">
        <v>650</v>
      </c>
      <c r="G111" s="37"/>
      <c r="H111" s="28" t="str">
        <f t="shared" si="3"/>
        <v/>
      </c>
    </row>
    <row r="112" spans="1:8" ht="15" customHeight="1" x14ac:dyDescent="0.3">
      <c r="A112" s="34" t="s">
        <v>521</v>
      </c>
      <c r="B112" s="34" t="s">
        <v>309</v>
      </c>
      <c r="C112" s="35" t="s">
        <v>522</v>
      </c>
      <c r="D112" s="36">
        <v>1</v>
      </c>
      <c r="E112" s="34" t="s">
        <v>81</v>
      </c>
      <c r="F112" s="25">
        <v>600</v>
      </c>
      <c r="G112" s="37"/>
      <c r="H112" s="28" t="str">
        <f t="shared" si="3"/>
        <v/>
      </c>
    </row>
    <row r="113" spans="1:8" ht="15" customHeight="1" x14ac:dyDescent="0.3">
      <c r="A113" s="34" t="s">
        <v>523</v>
      </c>
      <c r="B113" s="34" t="s">
        <v>309</v>
      </c>
      <c r="C113" s="35" t="s">
        <v>524</v>
      </c>
      <c r="D113" s="36">
        <v>1</v>
      </c>
      <c r="E113" s="34" t="s">
        <v>81</v>
      </c>
      <c r="F113" s="25">
        <v>220</v>
      </c>
      <c r="G113" s="37"/>
      <c r="H113" s="28" t="str">
        <f t="shared" si="3"/>
        <v/>
      </c>
    </row>
    <row r="114" spans="1:8" ht="15" customHeight="1" x14ac:dyDescent="0.3">
      <c r="A114" s="34" t="s">
        <v>525</v>
      </c>
      <c r="B114" s="34" t="s">
        <v>309</v>
      </c>
      <c r="C114" s="35" t="s">
        <v>526</v>
      </c>
      <c r="D114" s="36">
        <v>1</v>
      </c>
      <c r="E114" s="34" t="s">
        <v>81</v>
      </c>
      <c r="F114" s="25">
        <v>150</v>
      </c>
      <c r="G114" s="37"/>
      <c r="H114" s="28" t="str">
        <f t="shared" si="3"/>
        <v/>
      </c>
    </row>
    <row r="115" spans="1:8" ht="15" customHeight="1" x14ac:dyDescent="0.3">
      <c r="A115" s="34" t="s">
        <v>527</v>
      </c>
      <c r="B115" s="34" t="s">
        <v>309</v>
      </c>
      <c r="C115" s="35" t="s">
        <v>528</v>
      </c>
      <c r="D115" s="36">
        <v>1</v>
      </c>
      <c r="E115" s="34" t="s">
        <v>81</v>
      </c>
      <c r="F115" s="25">
        <v>650</v>
      </c>
      <c r="G115" s="37"/>
      <c r="H115" s="28" t="str">
        <f t="shared" si="3"/>
        <v/>
      </c>
    </row>
    <row r="116" spans="1:8" ht="15" customHeight="1" x14ac:dyDescent="0.3">
      <c r="A116" s="34" t="s">
        <v>529</v>
      </c>
      <c r="B116" s="34" t="s">
        <v>309</v>
      </c>
      <c r="C116" s="35" t="s">
        <v>530</v>
      </c>
      <c r="D116" s="36">
        <v>1</v>
      </c>
      <c r="E116" s="34" t="s">
        <v>81</v>
      </c>
      <c r="F116" s="25">
        <v>650</v>
      </c>
      <c r="G116" s="37"/>
      <c r="H116" s="28" t="str">
        <f t="shared" si="3"/>
        <v/>
      </c>
    </row>
    <row r="117" spans="1:8" ht="15" customHeight="1" x14ac:dyDescent="0.3">
      <c r="A117" s="34" t="s">
        <v>531</v>
      </c>
      <c r="B117" s="34" t="s">
        <v>309</v>
      </c>
      <c r="C117" s="35" t="s">
        <v>532</v>
      </c>
      <c r="D117" s="36">
        <v>2</v>
      </c>
      <c r="E117" s="34" t="s">
        <v>81</v>
      </c>
      <c r="F117" s="25">
        <v>350</v>
      </c>
      <c r="G117" s="37"/>
      <c r="H117" s="28" t="str">
        <f t="shared" si="3"/>
        <v/>
      </c>
    </row>
    <row r="118" spans="1:8" ht="15" customHeight="1" x14ac:dyDescent="0.3">
      <c r="A118" s="34" t="s">
        <v>533</v>
      </c>
      <c r="B118" s="34" t="s">
        <v>309</v>
      </c>
      <c r="C118" s="35" t="s">
        <v>534</v>
      </c>
      <c r="D118" s="36">
        <v>1</v>
      </c>
      <c r="E118" s="34" t="s">
        <v>81</v>
      </c>
      <c r="F118" s="25">
        <v>303.75</v>
      </c>
      <c r="G118" s="37"/>
      <c r="H118" s="28" t="str">
        <f t="shared" si="3"/>
        <v/>
      </c>
    </row>
    <row r="119" spans="1:8" ht="15" customHeight="1" x14ac:dyDescent="0.3">
      <c r="A119" s="34" t="s">
        <v>535</v>
      </c>
      <c r="B119" s="34" t="s">
        <v>309</v>
      </c>
      <c r="C119" s="35" t="s">
        <v>536</v>
      </c>
      <c r="D119" s="36">
        <v>1</v>
      </c>
      <c r="E119" s="34" t="s">
        <v>81</v>
      </c>
      <c r="F119" s="25">
        <v>230</v>
      </c>
      <c r="G119" s="37"/>
      <c r="H119" s="28" t="str">
        <f t="shared" si="3"/>
        <v/>
      </c>
    </row>
    <row r="120" spans="1:8" ht="15" customHeight="1" x14ac:dyDescent="0.3">
      <c r="A120" s="34" t="s">
        <v>537</v>
      </c>
      <c r="B120" s="34" t="s">
        <v>309</v>
      </c>
      <c r="C120" s="35" t="s">
        <v>538</v>
      </c>
      <c r="D120" s="36">
        <v>1</v>
      </c>
      <c r="E120" s="34" t="s">
        <v>81</v>
      </c>
      <c r="F120" s="25">
        <v>85</v>
      </c>
      <c r="G120" s="37"/>
      <c r="H120" s="28" t="str">
        <f t="shared" si="3"/>
        <v/>
      </c>
    </row>
    <row r="121" spans="1:8" ht="15" customHeight="1" x14ac:dyDescent="0.3">
      <c r="A121" s="34" t="s">
        <v>539</v>
      </c>
      <c r="B121" s="34" t="s">
        <v>309</v>
      </c>
      <c r="C121" s="35" t="s">
        <v>540</v>
      </c>
      <c r="D121" s="36">
        <v>1</v>
      </c>
      <c r="E121" s="34" t="s">
        <v>81</v>
      </c>
      <c r="F121" s="25">
        <v>220</v>
      </c>
      <c r="G121" s="37"/>
      <c r="H121" s="28" t="str">
        <f t="shared" si="3"/>
        <v/>
      </c>
    </row>
    <row r="122" spans="1:8" ht="15" customHeight="1" x14ac:dyDescent="0.3">
      <c r="A122" s="34" t="s">
        <v>541</v>
      </c>
      <c r="B122" s="34" t="s">
        <v>309</v>
      </c>
      <c r="C122" s="35" t="s">
        <v>542</v>
      </c>
      <c r="D122" s="36">
        <v>5</v>
      </c>
      <c r="E122" s="34" t="s">
        <v>81</v>
      </c>
      <c r="F122" s="25">
        <v>80</v>
      </c>
      <c r="G122" s="37"/>
      <c r="H122" s="28" t="str">
        <f t="shared" si="3"/>
        <v/>
      </c>
    </row>
    <row r="123" spans="1:8" ht="15" customHeight="1" x14ac:dyDescent="0.3">
      <c r="A123" s="34" t="s">
        <v>543</v>
      </c>
      <c r="B123" s="34" t="s">
        <v>309</v>
      </c>
      <c r="C123" s="35" t="s">
        <v>544</v>
      </c>
      <c r="D123" s="36">
        <v>1</v>
      </c>
      <c r="E123" s="34" t="s">
        <v>81</v>
      </c>
      <c r="F123" s="25">
        <v>45</v>
      </c>
      <c r="G123" s="37"/>
      <c r="H123" s="28" t="str">
        <f t="shared" si="3"/>
        <v/>
      </c>
    </row>
    <row r="124" spans="1:8" ht="15" customHeight="1" x14ac:dyDescent="0.3">
      <c r="A124" s="34" t="s">
        <v>545</v>
      </c>
      <c r="B124" s="34" t="s">
        <v>309</v>
      </c>
      <c r="C124" s="35" t="s">
        <v>546</v>
      </c>
      <c r="D124" s="36">
        <v>1</v>
      </c>
      <c r="E124" s="34" t="s">
        <v>81</v>
      </c>
      <c r="F124" s="25">
        <v>200</v>
      </c>
      <c r="G124" s="37"/>
      <c r="H124" s="28" t="str">
        <f t="shared" si="3"/>
        <v/>
      </c>
    </row>
    <row r="125" spans="1:8" ht="15" customHeight="1" x14ac:dyDescent="0.3">
      <c r="A125" s="34" t="s">
        <v>547</v>
      </c>
      <c r="B125" s="34" t="s">
        <v>309</v>
      </c>
      <c r="C125" s="35" t="s">
        <v>548</v>
      </c>
      <c r="D125" s="36">
        <v>1</v>
      </c>
      <c r="E125" s="34" t="s">
        <v>81</v>
      </c>
      <c r="F125" s="25">
        <v>10</v>
      </c>
      <c r="G125" s="37"/>
      <c r="H125" s="28" t="str">
        <f t="shared" si="3"/>
        <v/>
      </c>
    </row>
    <row r="126" spans="1:8" ht="15" customHeight="1" x14ac:dyDescent="0.3">
      <c r="A126" s="34" t="s">
        <v>549</v>
      </c>
      <c r="B126" s="34" t="s">
        <v>309</v>
      </c>
      <c r="C126" s="35" t="s">
        <v>550</v>
      </c>
      <c r="D126" s="36">
        <v>1</v>
      </c>
      <c r="E126" s="34" t="s">
        <v>81</v>
      </c>
      <c r="F126" s="25">
        <v>145.80000000000001</v>
      </c>
      <c r="G126" s="37"/>
      <c r="H126" s="28" t="str">
        <f t="shared" si="3"/>
        <v/>
      </c>
    </row>
    <row r="127" spans="1:8" ht="15" customHeight="1" x14ac:dyDescent="0.3">
      <c r="A127" s="34" t="s">
        <v>551</v>
      </c>
      <c r="B127" s="34" t="s">
        <v>309</v>
      </c>
      <c r="C127" s="35" t="s">
        <v>552</v>
      </c>
      <c r="D127" s="36">
        <v>1</v>
      </c>
      <c r="E127" s="34" t="s">
        <v>81</v>
      </c>
      <c r="F127" s="25">
        <v>150</v>
      </c>
      <c r="G127" s="37"/>
      <c r="H127" s="28" t="str">
        <f t="shared" si="3"/>
        <v/>
      </c>
    </row>
    <row r="128" spans="1:8" ht="15" customHeight="1" x14ac:dyDescent="0.3">
      <c r="A128" s="34" t="s">
        <v>553</v>
      </c>
      <c r="B128" s="34" t="s">
        <v>309</v>
      </c>
      <c r="C128" s="35" t="s">
        <v>554</v>
      </c>
      <c r="D128" s="36">
        <v>2</v>
      </c>
      <c r="E128" s="34" t="s">
        <v>81</v>
      </c>
      <c r="F128" s="25">
        <v>50</v>
      </c>
      <c r="G128" s="37"/>
      <c r="H128" s="28" t="str">
        <f t="shared" si="3"/>
        <v/>
      </c>
    </row>
    <row r="129" spans="1:8" ht="15" customHeight="1" x14ac:dyDescent="0.3">
      <c r="A129" s="34" t="s">
        <v>555</v>
      </c>
      <c r="B129" s="34" t="s">
        <v>309</v>
      </c>
      <c r="C129" s="35" t="s">
        <v>556</v>
      </c>
      <c r="D129" s="36">
        <v>1</v>
      </c>
      <c r="E129" s="34" t="s">
        <v>81</v>
      </c>
      <c r="F129" s="25">
        <v>540</v>
      </c>
      <c r="G129" s="37"/>
      <c r="H129" s="28" t="str">
        <f t="shared" si="3"/>
        <v/>
      </c>
    </row>
    <row r="130" spans="1:8" ht="15" customHeight="1" x14ac:dyDescent="0.3">
      <c r="A130" s="34" t="s">
        <v>557</v>
      </c>
      <c r="B130" s="34" t="s">
        <v>309</v>
      </c>
      <c r="C130" s="35" t="s">
        <v>558</v>
      </c>
      <c r="D130" s="36">
        <v>1</v>
      </c>
      <c r="E130" s="34" t="s">
        <v>81</v>
      </c>
      <c r="F130" s="25">
        <v>150</v>
      </c>
      <c r="G130" s="37"/>
      <c r="H130" s="28" t="str">
        <f t="shared" si="3"/>
        <v/>
      </c>
    </row>
    <row r="131" spans="1:8" ht="15" customHeight="1" x14ac:dyDescent="0.3">
      <c r="A131" s="34" t="s">
        <v>559</v>
      </c>
      <c r="B131" s="34" t="s">
        <v>309</v>
      </c>
      <c r="C131" s="35" t="s">
        <v>560</v>
      </c>
      <c r="D131" s="36">
        <v>1</v>
      </c>
      <c r="E131" s="34" t="s">
        <v>81</v>
      </c>
      <c r="F131" s="25">
        <v>1500</v>
      </c>
      <c r="G131" s="37"/>
      <c r="H131" s="28" t="str">
        <f t="shared" si="3"/>
        <v/>
      </c>
    </row>
    <row r="132" spans="1:8" ht="15" customHeight="1" x14ac:dyDescent="0.3">
      <c r="A132" s="34" t="s">
        <v>561</v>
      </c>
      <c r="B132" s="34" t="s">
        <v>309</v>
      </c>
      <c r="C132" s="35" t="s">
        <v>562</v>
      </c>
      <c r="D132" s="36">
        <v>2</v>
      </c>
      <c r="E132" s="34" t="s">
        <v>81</v>
      </c>
      <c r="F132" s="25">
        <v>20</v>
      </c>
      <c r="G132" s="37"/>
      <c r="H132" s="28" t="str">
        <f t="shared" si="3"/>
        <v/>
      </c>
    </row>
    <row r="133" spans="1:8" ht="15" customHeight="1" x14ac:dyDescent="0.3">
      <c r="A133" s="34" t="s">
        <v>563</v>
      </c>
      <c r="B133" s="34" t="s">
        <v>309</v>
      </c>
      <c r="C133" s="35" t="s">
        <v>564</v>
      </c>
      <c r="D133" s="36">
        <v>2</v>
      </c>
      <c r="E133" s="34" t="s">
        <v>81</v>
      </c>
      <c r="F133" s="25">
        <v>35</v>
      </c>
      <c r="G133" s="37"/>
      <c r="H133" s="28" t="str">
        <f t="shared" si="3"/>
        <v/>
      </c>
    </row>
    <row r="134" spans="1:8" ht="15" customHeight="1" x14ac:dyDescent="0.3">
      <c r="A134" s="34" t="s">
        <v>565</v>
      </c>
      <c r="B134" s="34" t="s">
        <v>309</v>
      </c>
      <c r="C134" s="35" t="s">
        <v>566</v>
      </c>
      <c r="D134" s="36">
        <v>2</v>
      </c>
      <c r="E134" s="34" t="s">
        <v>81</v>
      </c>
      <c r="F134" s="25">
        <v>280</v>
      </c>
      <c r="G134" s="37"/>
      <c r="H134" s="28" t="str">
        <f t="shared" ref="H134:H165" si="4">IF(N(G134)=0,"",N(G134)*N(F134))</f>
        <v/>
      </c>
    </row>
    <row r="135" spans="1:8" ht="15" customHeight="1" x14ac:dyDescent="0.3">
      <c r="A135" s="34" t="s">
        <v>567</v>
      </c>
      <c r="B135" s="34" t="s">
        <v>309</v>
      </c>
      <c r="C135" s="35" t="s">
        <v>568</v>
      </c>
      <c r="D135" s="36">
        <v>2</v>
      </c>
      <c r="E135" s="34" t="s">
        <v>81</v>
      </c>
      <c r="F135" s="25">
        <v>200</v>
      </c>
      <c r="G135" s="37"/>
      <c r="H135" s="28" t="str">
        <f t="shared" si="4"/>
        <v/>
      </c>
    </row>
    <row r="136" spans="1:8" ht="15" customHeight="1" x14ac:dyDescent="0.3">
      <c r="A136" s="34" t="s">
        <v>569</v>
      </c>
      <c r="B136" s="34" t="s">
        <v>309</v>
      </c>
      <c r="C136" s="35" t="s">
        <v>570</v>
      </c>
      <c r="D136" s="36">
        <v>1</v>
      </c>
      <c r="E136" s="34" t="s">
        <v>81</v>
      </c>
      <c r="F136" s="25">
        <v>130</v>
      </c>
      <c r="G136" s="37"/>
      <c r="H136" s="28" t="str">
        <f t="shared" si="4"/>
        <v/>
      </c>
    </row>
    <row r="137" spans="1:8" ht="15" customHeight="1" x14ac:dyDescent="0.3">
      <c r="A137" s="34" t="s">
        <v>571</v>
      </c>
      <c r="B137" s="34" t="s">
        <v>309</v>
      </c>
      <c r="C137" s="35" t="s">
        <v>572</v>
      </c>
      <c r="D137" s="36">
        <v>1</v>
      </c>
      <c r="E137" s="34" t="s">
        <v>81</v>
      </c>
      <c r="F137" s="25">
        <v>450</v>
      </c>
      <c r="G137" s="37"/>
      <c r="H137" s="28" t="str">
        <f t="shared" si="4"/>
        <v/>
      </c>
    </row>
    <row r="138" spans="1:8" ht="15" customHeight="1" x14ac:dyDescent="0.3">
      <c r="A138" s="34" t="s">
        <v>573</v>
      </c>
      <c r="B138" s="34" t="s">
        <v>309</v>
      </c>
      <c r="C138" s="35" t="s">
        <v>574</v>
      </c>
      <c r="D138" s="36">
        <v>1</v>
      </c>
      <c r="E138" s="34" t="s">
        <v>81</v>
      </c>
      <c r="F138" s="25">
        <v>700</v>
      </c>
      <c r="G138" s="37"/>
      <c r="H138" s="28" t="str">
        <f t="shared" si="4"/>
        <v/>
      </c>
    </row>
    <row r="139" spans="1:8" ht="15" customHeight="1" x14ac:dyDescent="0.3">
      <c r="A139" s="34" t="s">
        <v>575</v>
      </c>
      <c r="B139" s="34" t="s">
        <v>309</v>
      </c>
      <c r="C139" s="35" t="s">
        <v>576</v>
      </c>
      <c r="D139" s="36">
        <v>1</v>
      </c>
      <c r="E139" s="34" t="s">
        <v>81</v>
      </c>
      <c r="F139" s="25">
        <v>500</v>
      </c>
      <c r="G139" s="37"/>
      <c r="H139" s="28" t="str">
        <f t="shared" si="4"/>
        <v/>
      </c>
    </row>
    <row r="140" spans="1:8" ht="15" customHeight="1" x14ac:dyDescent="0.3">
      <c r="A140" s="34" t="s">
        <v>577</v>
      </c>
      <c r="B140" s="34" t="s">
        <v>309</v>
      </c>
      <c r="C140" s="35" t="s">
        <v>578</v>
      </c>
      <c r="D140" s="36">
        <v>1</v>
      </c>
      <c r="E140" s="34" t="s">
        <v>81</v>
      </c>
      <c r="F140" s="25">
        <v>120</v>
      </c>
      <c r="G140" s="37"/>
      <c r="H140" s="28" t="str">
        <f t="shared" si="4"/>
        <v/>
      </c>
    </row>
    <row r="141" spans="1:8" ht="15" customHeight="1" x14ac:dyDescent="0.3">
      <c r="A141" s="34" t="s">
        <v>579</v>
      </c>
      <c r="B141" s="34" t="s">
        <v>309</v>
      </c>
      <c r="C141" s="35" t="s">
        <v>580</v>
      </c>
      <c r="D141" s="36">
        <v>1</v>
      </c>
      <c r="E141" s="34" t="s">
        <v>81</v>
      </c>
      <c r="F141" s="25">
        <v>210</v>
      </c>
      <c r="G141" s="37"/>
      <c r="H141" s="28" t="str">
        <f t="shared" si="4"/>
        <v/>
      </c>
    </row>
    <row r="142" spans="1:8" ht="15" customHeight="1" x14ac:dyDescent="0.3">
      <c r="A142" s="34" t="s">
        <v>581</v>
      </c>
      <c r="B142" s="34" t="s">
        <v>309</v>
      </c>
      <c r="C142" s="35" t="s">
        <v>582</v>
      </c>
      <c r="D142" s="36">
        <v>3</v>
      </c>
      <c r="E142" s="34" t="s">
        <v>81</v>
      </c>
      <c r="F142" s="25">
        <v>210</v>
      </c>
      <c r="G142" s="37"/>
      <c r="H142" s="28" t="str">
        <f t="shared" si="4"/>
        <v/>
      </c>
    </row>
    <row r="143" spans="1:8" ht="15" customHeight="1" x14ac:dyDescent="0.3">
      <c r="A143" s="34" t="s">
        <v>583</v>
      </c>
      <c r="B143" s="34" t="s">
        <v>309</v>
      </c>
      <c r="C143" s="35" t="s">
        <v>584</v>
      </c>
      <c r="D143" s="36">
        <v>1</v>
      </c>
      <c r="E143" s="34" t="s">
        <v>81</v>
      </c>
      <c r="F143" s="25">
        <v>750</v>
      </c>
      <c r="G143" s="37"/>
      <c r="H143" s="28" t="str">
        <f t="shared" si="4"/>
        <v/>
      </c>
    </row>
    <row r="144" spans="1:8" ht="15" customHeight="1" x14ac:dyDescent="0.3">
      <c r="A144" s="34" t="s">
        <v>585</v>
      </c>
      <c r="B144" s="34" t="s">
        <v>309</v>
      </c>
      <c r="C144" s="35" t="s">
        <v>586</v>
      </c>
      <c r="D144" s="36">
        <v>1</v>
      </c>
      <c r="E144" s="34" t="s">
        <v>81</v>
      </c>
      <c r="F144" s="25">
        <v>300</v>
      </c>
      <c r="G144" s="37"/>
      <c r="H144" s="28" t="str">
        <f t="shared" si="4"/>
        <v/>
      </c>
    </row>
    <row r="145" spans="1:8" ht="15" customHeight="1" x14ac:dyDescent="0.3">
      <c r="A145" s="34" t="s">
        <v>587</v>
      </c>
      <c r="B145" s="34" t="s">
        <v>309</v>
      </c>
      <c r="C145" s="35" t="s">
        <v>588</v>
      </c>
      <c r="D145" s="36">
        <v>1</v>
      </c>
      <c r="E145" s="34" t="s">
        <v>81</v>
      </c>
      <c r="F145" s="25">
        <v>200</v>
      </c>
      <c r="G145" s="37"/>
      <c r="H145" s="28" t="str">
        <f t="shared" si="4"/>
        <v/>
      </c>
    </row>
    <row r="146" spans="1:8" ht="15" customHeight="1" x14ac:dyDescent="0.3">
      <c r="A146" s="34" t="s">
        <v>589</v>
      </c>
      <c r="B146" s="34" t="s">
        <v>309</v>
      </c>
      <c r="C146" s="35" t="s">
        <v>590</v>
      </c>
      <c r="D146" s="36">
        <v>4</v>
      </c>
      <c r="E146" s="34" t="s">
        <v>81</v>
      </c>
      <c r="F146" s="25">
        <v>150</v>
      </c>
      <c r="G146" s="37"/>
      <c r="H146" s="28" t="str">
        <f t="shared" si="4"/>
        <v/>
      </c>
    </row>
    <row r="147" spans="1:8" ht="15" customHeight="1" x14ac:dyDescent="0.3">
      <c r="A147" s="34" t="s">
        <v>591</v>
      </c>
      <c r="B147" s="34" t="s">
        <v>309</v>
      </c>
      <c r="C147" s="35" t="s">
        <v>592</v>
      </c>
      <c r="D147" s="36">
        <v>1</v>
      </c>
      <c r="E147" s="34" t="s">
        <v>81</v>
      </c>
      <c r="F147" s="25">
        <v>130</v>
      </c>
      <c r="G147" s="37"/>
      <c r="H147" s="28" t="str">
        <f t="shared" si="4"/>
        <v/>
      </c>
    </row>
    <row r="148" spans="1:8" ht="15" customHeight="1" x14ac:dyDescent="0.3">
      <c r="A148" s="34" t="s">
        <v>593</v>
      </c>
      <c r="B148" s="34" t="s">
        <v>309</v>
      </c>
      <c r="C148" s="35" t="s">
        <v>594</v>
      </c>
      <c r="D148" s="36">
        <v>1</v>
      </c>
      <c r="E148" s="34" t="s">
        <v>81</v>
      </c>
      <c r="F148" s="25">
        <v>25</v>
      </c>
      <c r="G148" s="37"/>
      <c r="H148" s="28" t="str">
        <f t="shared" si="4"/>
        <v/>
      </c>
    </row>
    <row r="149" spans="1:8" ht="15" customHeight="1" x14ac:dyDescent="0.3">
      <c r="A149" s="34" t="s">
        <v>595</v>
      </c>
      <c r="B149" s="34" t="s">
        <v>309</v>
      </c>
      <c r="C149" s="35" t="s">
        <v>596</v>
      </c>
      <c r="D149" s="36">
        <v>2</v>
      </c>
      <c r="E149" s="34" t="s">
        <v>81</v>
      </c>
      <c r="F149" s="25">
        <v>40</v>
      </c>
      <c r="G149" s="37"/>
      <c r="H149" s="28" t="str">
        <f t="shared" si="4"/>
        <v/>
      </c>
    </row>
    <row r="150" spans="1:8" ht="15" customHeight="1" x14ac:dyDescent="0.3">
      <c r="A150" s="34" t="s">
        <v>597</v>
      </c>
      <c r="B150" s="34" t="s">
        <v>309</v>
      </c>
      <c r="C150" s="35" t="s">
        <v>598</v>
      </c>
      <c r="D150" s="36">
        <v>2</v>
      </c>
      <c r="E150" s="34" t="s">
        <v>81</v>
      </c>
      <c r="F150" s="25">
        <v>380</v>
      </c>
      <c r="G150" s="37"/>
      <c r="H150" s="28" t="str">
        <f t="shared" si="4"/>
        <v/>
      </c>
    </row>
    <row r="151" spans="1:8" ht="15" customHeight="1" x14ac:dyDescent="0.3">
      <c r="A151" s="34" t="s">
        <v>599</v>
      </c>
      <c r="B151" s="34" t="s">
        <v>309</v>
      </c>
      <c r="C151" s="35" t="s">
        <v>600</v>
      </c>
      <c r="D151" s="36">
        <v>2</v>
      </c>
      <c r="E151" s="34" t="s">
        <v>81</v>
      </c>
      <c r="F151" s="25">
        <v>450</v>
      </c>
      <c r="G151" s="37"/>
      <c r="H151" s="28" t="str">
        <f t="shared" si="4"/>
        <v/>
      </c>
    </row>
    <row r="152" spans="1:8" ht="15" customHeight="1" x14ac:dyDescent="0.3">
      <c r="A152" s="34" t="s">
        <v>601</v>
      </c>
      <c r="B152" s="34" t="s">
        <v>309</v>
      </c>
      <c r="C152" s="35" t="s">
        <v>602</v>
      </c>
      <c r="D152" s="36">
        <v>2</v>
      </c>
      <c r="E152" s="34" t="s">
        <v>81</v>
      </c>
      <c r="F152" s="25">
        <v>140</v>
      </c>
      <c r="G152" s="37"/>
      <c r="H152" s="28" t="str">
        <f t="shared" si="4"/>
        <v/>
      </c>
    </row>
    <row r="153" spans="1:8" ht="15" customHeight="1" x14ac:dyDescent="0.3">
      <c r="A153" s="34" t="s">
        <v>603</v>
      </c>
      <c r="B153" s="34" t="s">
        <v>309</v>
      </c>
      <c r="C153" s="35" t="s">
        <v>604</v>
      </c>
      <c r="D153" s="36">
        <v>1</v>
      </c>
      <c r="E153" s="34" t="s">
        <v>81</v>
      </c>
      <c r="F153" s="25">
        <v>344.25</v>
      </c>
      <c r="G153" s="37"/>
      <c r="H153" s="28" t="str">
        <f t="shared" si="4"/>
        <v/>
      </c>
    </row>
    <row r="154" spans="1:8" ht="15" customHeight="1" x14ac:dyDescent="0.3">
      <c r="A154" s="34" t="s">
        <v>605</v>
      </c>
      <c r="B154" s="34" t="s">
        <v>309</v>
      </c>
      <c r="C154" s="35" t="s">
        <v>606</v>
      </c>
      <c r="D154" s="36">
        <v>1</v>
      </c>
      <c r="E154" s="34" t="s">
        <v>81</v>
      </c>
      <c r="F154" s="25">
        <v>70</v>
      </c>
      <c r="G154" s="37"/>
      <c r="H154" s="28" t="str">
        <f t="shared" si="4"/>
        <v/>
      </c>
    </row>
    <row r="155" spans="1:8" ht="15" customHeight="1" x14ac:dyDescent="0.3">
      <c r="A155" s="34" t="s">
        <v>607</v>
      </c>
      <c r="B155" s="34" t="s">
        <v>309</v>
      </c>
      <c r="C155" s="35" t="s">
        <v>608</v>
      </c>
      <c r="D155" s="36">
        <v>2</v>
      </c>
      <c r="E155" s="34" t="s">
        <v>81</v>
      </c>
      <c r="F155" s="25">
        <v>25</v>
      </c>
      <c r="G155" s="37"/>
      <c r="H155" s="28" t="str">
        <f t="shared" si="4"/>
        <v/>
      </c>
    </row>
    <row r="156" spans="1:8" ht="15" customHeight="1" x14ac:dyDescent="0.3">
      <c r="A156" s="34" t="s">
        <v>609</v>
      </c>
      <c r="B156" s="34" t="s">
        <v>309</v>
      </c>
      <c r="C156" s="35" t="s">
        <v>610</v>
      </c>
      <c r="D156" s="36">
        <v>1</v>
      </c>
      <c r="E156" s="34" t="s">
        <v>81</v>
      </c>
      <c r="F156" s="25">
        <v>43.38</v>
      </c>
      <c r="G156" s="37"/>
      <c r="H156" s="28" t="str">
        <f t="shared" si="4"/>
        <v/>
      </c>
    </row>
    <row r="157" spans="1:8" ht="15" customHeight="1" x14ac:dyDescent="0.3">
      <c r="A157" s="34" t="s">
        <v>611</v>
      </c>
      <c r="B157" s="34" t="s">
        <v>309</v>
      </c>
      <c r="C157" s="35" t="s">
        <v>612</v>
      </c>
      <c r="D157" s="36">
        <v>1</v>
      </c>
      <c r="E157" s="34" t="s">
        <v>81</v>
      </c>
      <c r="F157" s="25">
        <v>81.739999999999995</v>
      </c>
      <c r="G157" s="37"/>
      <c r="H157" s="28" t="str">
        <f t="shared" si="4"/>
        <v/>
      </c>
    </row>
    <row r="158" spans="1:8" ht="15" customHeight="1" x14ac:dyDescent="0.3">
      <c r="A158" s="34" t="s">
        <v>613</v>
      </c>
      <c r="B158" s="34" t="s">
        <v>309</v>
      </c>
      <c r="C158" s="35" t="s">
        <v>614</v>
      </c>
      <c r="D158" s="36">
        <v>2</v>
      </c>
      <c r="E158" s="34" t="s">
        <v>81</v>
      </c>
      <c r="F158" s="25">
        <v>140</v>
      </c>
      <c r="G158" s="37"/>
      <c r="H158" s="28" t="str">
        <f t="shared" si="4"/>
        <v/>
      </c>
    </row>
    <row r="159" spans="1:8" ht="15" customHeight="1" x14ac:dyDescent="0.3">
      <c r="A159" s="34" t="s">
        <v>615</v>
      </c>
      <c r="B159" s="34" t="s">
        <v>309</v>
      </c>
      <c r="C159" s="35" t="s">
        <v>616</v>
      </c>
      <c r="D159" s="36">
        <v>4</v>
      </c>
      <c r="E159" s="34" t="s">
        <v>81</v>
      </c>
      <c r="F159" s="25">
        <v>120</v>
      </c>
      <c r="G159" s="37"/>
      <c r="H159" s="28" t="str">
        <f t="shared" si="4"/>
        <v/>
      </c>
    </row>
    <row r="160" spans="1:8" ht="15" customHeight="1" x14ac:dyDescent="0.3">
      <c r="A160" s="34" t="s">
        <v>617</v>
      </c>
      <c r="B160" s="34" t="s">
        <v>309</v>
      </c>
      <c r="C160" s="35" t="s">
        <v>618</v>
      </c>
      <c r="D160" s="36">
        <v>1</v>
      </c>
      <c r="E160" s="34" t="s">
        <v>81</v>
      </c>
      <c r="F160" s="25">
        <v>40</v>
      </c>
      <c r="G160" s="37"/>
      <c r="H160" s="28" t="str">
        <f t="shared" si="4"/>
        <v/>
      </c>
    </row>
    <row r="161" spans="1:8" ht="15" customHeight="1" x14ac:dyDescent="0.3">
      <c r="A161" s="34" t="s">
        <v>619</v>
      </c>
      <c r="B161" s="34" t="s">
        <v>309</v>
      </c>
      <c r="C161" s="35" t="s">
        <v>620</v>
      </c>
      <c r="D161" s="36">
        <v>2</v>
      </c>
      <c r="E161" s="34" t="s">
        <v>81</v>
      </c>
      <c r="F161" s="25">
        <v>190</v>
      </c>
      <c r="G161" s="37"/>
      <c r="H161" s="28" t="str">
        <f t="shared" si="4"/>
        <v/>
      </c>
    </row>
    <row r="162" spans="1:8" ht="15" customHeight="1" x14ac:dyDescent="0.3">
      <c r="A162" s="34" t="s">
        <v>621</v>
      </c>
      <c r="B162" s="34" t="s">
        <v>309</v>
      </c>
      <c r="C162" s="35" t="s">
        <v>622</v>
      </c>
      <c r="D162" s="36">
        <v>1</v>
      </c>
      <c r="E162" s="34" t="s">
        <v>81</v>
      </c>
      <c r="F162" s="25">
        <v>50</v>
      </c>
      <c r="G162" s="37"/>
      <c r="H162" s="28" t="str">
        <f t="shared" si="4"/>
        <v/>
      </c>
    </row>
    <row r="163" spans="1:8" ht="15" customHeight="1" x14ac:dyDescent="0.3">
      <c r="A163" s="34" t="s">
        <v>623</v>
      </c>
      <c r="B163" s="34" t="s">
        <v>309</v>
      </c>
      <c r="C163" s="35" t="s">
        <v>624</v>
      </c>
      <c r="D163" s="36">
        <v>7</v>
      </c>
      <c r="E163" s="34" t="s">
        <v>81</v>
      </c>
      <c r="F163" s="25">
        <v>40</v>
      </c>
      <c r="G163" s="37"/>
      <c r="H163" s="28" t="str">
        <f t="shared" si="4"/>
        <v/>
      </c>
    </row>
    <row r="164" spans="1:8" ht="15" customHeight="1" x14ac:dyDescent="0.3">
      <c r="A164" s="34" t="s">
        <v>625</v>
      </c>
      <c r="B164" s="34" t="s">
        <v>309</v>
      </c>
      <c r="C164" s="35" t="s">
        <v>626</v>
      </c>
      <c r="D164" s="36">
        <v>1</v>
      </c>
      <c r="E164" s="34" t="s">
        <v>81</v>
      </c>
      <c r="F164" s="25">
        <v>15</v>
      </c>
      <c r="G164" s="37"/>
      <c r="H164" s="28" t="str">
        <f t="shared" si="4"/>
        <v/>
      </c>
    </row>
    <row r="165" spans="1:8" ht="15" customHeight="1" x14ac:dyDescent="0.3">
      <c r="A165" s="34" t="s">
        <v>627</v>
      </c>
      <c r="B165" s="34" t="s">
        <v>309</v>
      </c>
      <c r="C165" s="35" t="s">
        <v>628</v>
      </c>
      <c r="D165" s="36">
        <v>2</v>
      </c>
      <c r="E165" s="34" t="s">
        <v>81</v>
      </c>
      <c r="F165" s="25">
        <v>80</v>
      </c>
      <c r="G165" s="37"/>
      <c r="H165" s="28" t="str">
        <f t="shared" si="4"/>
        <v/>
      </c>
    </row>
    <row r="166" spans="1:8" ht="15" customHeight="1" x14ac:dyDescent="0.3">
      <c r="A166" s="34" t="s">
        <v>629</v>
      </c>
      <c r="B166" s="34" t="s">
        <v>309</v>
      </c>
      <c r="C166" s="35" t="s">
        <v>630</v>
      </c>
      <c r="D166" s="36">
        <v>1</v>
      </c>
      <c r="E166" s="34" t="s">
        <v>81</v>
      </c>
      <c r="F166" s="25">
        <v>110</v>
      </c>
      <c r="G166" s="37"/>
      <c r="H166" s="28" t="str">
        <f t="shared" ref="H166:H178" si="5">IF(N(G166)=0,"",N(G166)*N(F166))</f>
        <v/>
      </c>
    </row>
    <row r="167" spans="1:8" ht="15" customHeight="1" x14ac:dyDescent="0.3">
      <c r="A167" s="34" t="s">
        <v>631</v>
      </c>
      <c r="B167" s="34" t="s">
        <v>309</v>
      </c>
      <c r="C167" s="35" t="s">
        <v>632</v>
      </c>
      <c r="D167" s="36">
        <v>1</v>
      </c>
      <c r="E167" s="34" t="s">
        <v>81</v>
      </c>
      <c r="F167" s="25">
        <v>120</v>
      </c>
      <c r="G167" s="37"/>
      <c r="H167" s="28" t="str">
        <f t="shared" si="5"/>
        <v/>
      </c>
    </row>
    <row r="168" spans="1:8" ht="15" customHeight="1" x14ac:dyDescent="0.3">
      <c r="A168" s="34" t="s">
        <v>633</v>
      </c>
      <c r="B168" s="34" t="s">
        <v>309</v>
      </c>
      <c r="C168" s="35" t="s">
        <v>634</v>
      </c>
      <c r="D168" s="36">
        <v>1</v>
      </c>
      <c r="E168" s="34" t="s">
        <v>81</v>
      </c>
      <c r="F168" s="25">
        <v>350</v>
      </c>
      <c r="G168" s="37"/>
      <c r="H168" s="28" t="str">
        <f t="shared" si="5"/>
        <v/>
      </c>
    </row>
    <row r="169" spans="1:8" ht="15" customHeight="1" x14ac:dyDescent="0.3">
      <c r="A169" s="34" t="s">
        <v>635</v>
      </c>
      <c r="B169" s="34" t="s">
        <v>309</v>
      </c>
      <c r="C169" s="35" t="s">
        <v>636</v>
      </c>
      <c r="D169" s="36">
        <v>3</v>
      </c>
      <c r="E169" s="34" t="s">
        <v>81</v>
      </c>
      <c r="F169" s="25">
        <v>200</v>
      </c>
      <c r="G169" s="37"/>
      <c r="H169" s="28" t="str">
        <f t="shared" si="5"/>
        <v/>
      </c>
    </row>
    <row r="170" spans="1:8" ht="15" customHeight="1" x14ac:dyDescent="0.3">
      <c r="A170" s="34" t="s">
        <v>637</v>
      </c>
      <c r="B170" s="34" t="s">
        <v>309</v>
      </c>
      <c r="C170" s="35" t="s">
        <v>638</v>
      </c>
      <c r="D170" s="36">
        <v>1</v>
      </c>
      <c r="E170" s="34" t="s">
        <v>81</v>
      </c>
      <c r="F170" s="25">
        <v>180</v>
      </c>
      <c r="G170" s="37"/>
      <c r="H170" s="28" t="str">
        <f t="shared" si="5"/>
        <v/>
      </c>
    </row>
    <row r="171" spans="1:8" ht="15" customHeight="1" x14ac:dyDescent="0.3">
      <c r="A171" s="34" t="s">
        <v>639</v>
      </c>
      <c r="B171" s="34" t="s">
        <v>309</v>
      </c>
      <c r="C171" s="35" t="s">
        <v>640</v>
      </c>
      <c r="D171" s="36">
        <v>1</v>
      </c>
      <c r="E171" s="34" t="s">
        <v>81</v>
      </c>
      <c r="F171" s="25">
        <v>150</v>
      </c>
      <c r="G171" s="37"/>
      <c r="H171" s="28" t="str">
        <f t="shared" si="5"/>
        <v/>
      </c>
    </row>
    <row r="172" spans="1:8" ht="15" customHeight="1" x14ac:dyDescent="0.3">
      <c r="A172" s="34" t="s">
        <v>641</v>
      </c>
      <c r="B172" s="34" t="s">
        <v>642</v>
      </c>
      <c r="C172" s="35" t="s">
        <v>643</v>
      </c>
      <c r="D172" s="36">
        <v>1</v>
      </c>
      <c r="E172" s="34" t="s">
        <v>81</v>
      </c>
      <c r="F172" s="25">
        <v>65</v>
      </c>
      <c r="G172" s="37"/>
      <c r="H172" s="28" t="str">
        <f t="shared" si="5"/>
        <v/>
      </c>
    </row>
    <row r="173" spans="1:8" ht="15" customHeight="1" x14ac:dyDescent="0.3">
      <c r="A173" s="34" t="s">
        <v>644</v>
      </c>
      <c r="B173" s="34" t="s">
        <v>642</v>
      </c>
      <c r="C173" s="35" t="s">
        <v>645</v>
      </c>
      <c r="D173" s="36">
        <v>1</v>
      </c>
      <c r="E173" s="34" t="s">
        <v>81</v>
      </c>
      <c r="F173" s="25">
        <v>100</v>
      </c>
      <c r="G173" s="37"/>
      <c r="H173" s="28" t="str">
        <f t="shared" si="5"/>
        <v/>
      </c>
    </row>
    <row r="174" spans="1:8" ht="15" customHeight="1" x14ac:dyDescent="0.3">
      <c r="A174" s="34" t="s">
        <v>646</v>
      </c>
      <c r="B174" s="34" t="s">
        <v>642</v>
      </c>
      <c r="C174" s="35" t="s">
        <v>647</v>
      </c>
      <c r="D174" s="36">
        <v>1</v>
      </c>
      <c r="E174" s="34" t="s">
        <v>81</v>
      </c>
      <c r="F174" s="25">
        <v>190</v>
      </c>
      <c r="G174" s="37"/>
      <c r="H174" s="28" t="str">
        <f t="shared" si="5"/>
        <v/>
      </c>
    </row>
    <row r="175" spans="1:8" ht="15" customHeight="1" x14ac:dyDescent="0.3">
      <c r="A175" s="34" t="s">
        <v>648</v>
      </c>
      <c r="B175" s="34" t="s">
        <v>642</v>
      </c>
      <c r="C175" s="35" t="s">
        <v>649</v>
      </c>
      <c r="D175" s="36">
        <v>3</v>
      </c>
      <c r="E175" s="34" t="s">
        <v>81</v>
      </c>
      <c r="F175" s="25">
        <v>100</v>
      </c>
      <c r="G175" s="37"/>
      <c r="H175" s="28" t="str">
        <f t="shared" si="5"/>
        <v/>
      </c>
    </row>
    <row r="176" spans="1:8" ht="15" customHeight="1" x14ac:dyDescent="0.3">
      <c r="A176" s="34" t="s">
        <v>650</v>
      </c>
      <c r="B176" s="34" t="s">
        <v>642</v>
      </c>
      <c r="C176" s="35" t="s">
        <v>651</v>
      </c>
      <c r="D176" s="36">
        <v>1</v>
      </c>
      <c r="E176" s="34" t="s">
        <v>81</v>
      </c>
      <c r="F176" s="25">
        <v>450</v>
      </c>
      <c r="G176" s="37"/>
      <c r="H176" s="28" t="str">
        <f t="shared" si="5"/>
        <v/>
      </c>
    </row>
    <row r="177" spans="1:8" ht="15" customHeight="1" x14ac:dyDescent="0.3">
      <c r="A177" s="34" t="s">
        <v>652</v>
      </c>
      <c r="B177" s="34" t="s">
        <v>642</v>
      </c>
      <c r="C177" s="35" t="s">
        <v>653</v>
      </c>
      <c r="D177" s="36">
        <v>7</v>
      </c>
      <c r="E177" s="34" t="s">
        <v>81</v>
      </c>
      <c r="F177" s="25">
        <v>550</v>
      </c>
      <c r="G177" s="37"/>
      <c r="H177" s="28" t="str">
        <f t="shared" si="5"/>
        <v/>
      </c>
    </row>
    <row r="178" spans="1:8" ht="15" customHeight="1" x14ac:dyDescent="0.3">
      <c r="A178" s="34" t="s">
        <v>654</v>
      </c>
      <c r="B178" s="34" t="s">
        <v>642</v>
      </c>
      <c r="C178" s="35" t="s">
        <v>655</v>
      </c>
      <c r="D178" s="36">
        <v>1</v>
      </c>
      <c r="E178" s="34" t="s">
        <v>81</v>
      </c>
      <c r="F178" s="25">
        <v>22</v>
      </c>
      <c r="G178" s="37"/>
      <c r="H178" s="28" t="str">
        <f t="shared" si="5"/>
        <v/>
      </c>
    </row>
    <row r="179" spans="1:8" x14ac:dyDescent="0.3">
      <c r="G179" s="38" t="s">
        <v>62</v>
      </c>
      <c r="H179" s="39">
        <f>SUM(H6:H178)</f>
        <v>0</v>
      </c>
    </row>
    <row r="181" spans="1:8" x14ac:dyDescent="0.3">
      <c r="A181" s="32" t="s">
        <v>302</v>
      </c>
    </row>
  </sheetData>
  <sheetProtection password="B0AC" sheet="1" objects="1" scenarios="1" formatColumns="0" formatRows="0" autoFilter="0"/>
  <autoFilter ref="A5:H178" xr:uid="{00000000-0009-0000-0000-000003000000}"/>
  <mergeCells count="3">
    <mergeCell ref="A3:H3"/>
    <mergeCell ref="A2:H2"/>
    <mergeCell ref="A1:H1"/>
  </mergeCells>
  <printOptions horizontalCentered="1"/>
  <pageMargins left="0.3" right="0.3" top="0.5" bottom="0.5" header="0.5" footer="0.5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55"/>
  <sheetViews>
    <sheetView showGridLines="0" zoomScaleNormal="100" workbookViewId="0">
      <pane ySplit="5" topLeftCell="A6" activePane="bottomLeft" state="frozen"/>
      <selection pane="bottomLeft" sqref="A1:H1"/>
    </sheetView>
  </sheetViews>
  <sheetFormatPr baseColWidth="10" defaultColWidth="8.6640625" defaultRowHeight="14.4" x14ac:dyDescent="0.3"/>
  <cols>
    <col min="1" max="1" width="13" customWidth="1"/>
    <col min="2" max="2" width="20" customWidth="1"/>
    <col min="3" max="3" width="74" customWidth="1"/>
    <col min="4" max="4" width="15" customWidth="1"/>
    <col min="5" max="5" width="9" customWidth="1"/>
    <col min="6" max="6" width="17" customWidth="1"/>
    <col min="7" max="8" width="15" customWidth="1"/>
  </cols>
  <sheetData>
    <row r="1" spans="1:8" ht="27.75" customHeight="1" x14ac:dyDescent="0.3">
      <c r="A1" s="44" t="s">
        <v>0</v>
      </c>
      <c r="B1" s="42"/>
      <c r="C1" s="42"/>
      <c r="D1" s="42"/>
      <c r="E1" s="42"/>
      <c r="F1" s="42"/>
      <c r="G1" s="42"/>
      <c r="H1" s="42"/>
    </row>
    <row r="2" spans="1:8" ht="18.75" customHeight="1" x14ac:dyDescent="0.3">
      <c r="A2" s="43" t="s">
        <v>656</v>
      </c>
      <c r="B2" s="42"/>
      <c r="C2" s="42"/>
      <c r="D2" s="42"/>
      <c r="E2" s="42"/>
      <c r="F2" s="42"/>
      <c r="G2" s="42"/>
      <c r="H2" s="42"/>
    </row>
    <row r="3" spans="1:8" ht="16.5" customHeight="1" x14ac:dyDescent="0.3">
      <c r="A3" s="41" t="s">
        <v>657</v>
      </c>
      <c r="B3" s="42"/>
      <c r="C3" s="42"/>
      <c r="D3" s="42"/>
      <c r="E3" s="42"/>
      <c r="F3" s="42"/>
      <c r="G3" s="42"/>
      <c r="H3" s="42"/>
    </row>
    <row r="5" spans="1:8" ht="31.5" customHeight="1" x14ac:dyDescent="0.3">
      <c r="A5" s="6" t="s">
        <v>73</v>
      </c>
      <c r="B5" s="6" t="s">
        <v>658</v>
      </c>
      <c r="C5" s="6" t="s">
        <v>306</v>
      </c>
      <c r="D5" s="6" t="s">
        <v>75</v>
      </c>
      <c r="E5" s="6" t="s">
        <v>76</v>
      </c>
      <c r="F5" s="6" t="s">
        <v>307</v>
      </c>
      <c r="G5" s="6" t="s">
        <v>78</v>
      </c>
      <c r="H5" s="6" t="s">
        <v>53</v>
      </c>
    </row>
    <row r="6" spans="1:8" ht="15" customHeight="1" x14ac:dyDescent="0.3">
      <c r="A6" s="7" t="s">
        <v>659</v>
      </c>
      <c r="B6" s="7" t="s">
        <v>660</v>
      </c>
      <c r="C6" s="8" t="s">
        <v>661</v>
      </c>
      <c r="D6" s="9">
        <v>58</v>
      </c>
      <c r="E6" s="7" t="s">
        <v>81</v>
      </c>
      <c r="F6" s="10">
        <v>4</v>
      </c>
      <c r="G6" s="33"/>
      <c r="H6" s="11" t="str">
        <f t="shared" ref="H6:H52" si="0">IF(N(G6)=0,"",N(G6)*N(F6))</f>
        <v/>
      </c>
    </row>
    <row r="7" spans="1:8" ht="15" customHeight="1" x14ac:dyDescent="0.3">
      <c r="A7" s="12" t="s">
        <v>662</v>
      </c>
      <c r="B7" s="12" t="s">
        <v>663</v>
      </c>
      <c r="C7" s="13" t="s">
        <v>664</v>
      </c>
      <c r="D7" s="14">
        <v>248</v>
      </c>
      <c r="E7" s="12" t="s">
        <v>81</v>
      </c>
      <c r="F7" s="15">
        <v>4</v>
      </c>
      <c r="G7" s="33"/>
      <c r="H7" s="16" t="str">
        <f t="shared" si="0"/>
        <v/>
      </c>
    </row>
    <row r="8" spans="1:8" ht="15" customHeight="1" x14ac:dyDescent="0.3">
      <c r="A8" s="7" t="s">
        <v>665</v>
      </c>
      <c r="B8" s="7" t="s">
        <v>666</v>
      </c>
      <c r="C8" s="8" t="s">
        <v>667</v>
      </c>
      <c r="D8" s="9">
        <v>578</v>
      </c>
      <c r="E8" s="7" t="s">
        <v>81</v>
      </c>
      <c r="F8" s="10">
        <v>5</v>
      </c>
      <c r="G8" s="33"/>
      <c r="H8" s="11" t="str">
        <f t="shared" si="0"/>
        <v/>
      </c>
    </row>
    <row r="9" spans="1:8" ht="15" customHeight="1" x14ac:dyDescent="0.3">
      <c r="A9" s="12" t="s">
        <v>668</v>
      </c>
      <c r="B9" s="12" t="s">
        <v>669</v>
      </c>
      <c r="C9" s="13" t="s">
        <v>670</v>
      </c>
      <c r="D9" s="14">
        <v>240</v>
      </c>
      <c r="E9" s="12" t="s">
        <v>81</v>
      </c>
      <c r="F9" s="15">
        <v>3</v>
      </c>
      <c r="G9" s="33"/>
      <c r="H9" s="16" t="str">
        <f t="shared" si="0"/>
        <v/>
      </c>
    </row>
    <row r="10" spans="1:8" ht="15" customHeight="1" x14ac:dyDescent="0.3">
      <c r="A10" s="7" t="s">
        <v>671</v>
      </c>
      <c r="B10" s="7" t="s">
        <v>672</v>
      </c>
      <c r="C10" s="8" t="s">
        <v>673</v>
      </c>
      <c r="D10" s="9">
        <v>56</v>
      </c>
      <c r="E10" s="7" t="s">
        <v>81</v>
      </c>
      <c r="F10" s="10">
        <v>60</v>
      </c>
      <c r="G10" s="33"/>
      <c r="H10" s="11" t="str">
        <f t="shared" si="0"/>
        <v/>
      </c>
    </row>
    <row r="11" spans="1:8" ht="15" customHeight="1" x14ac:dyDescent="0.3">
      <c r="A11" s="12" t="s">
        <v>674</v>
      </c>
      <c r="B11" s="12" t="s">
        <v>675</v>
      </c>
      <c r="C11" s="13" t="s">
        <v>676</v>
      </c>
      <c r="D11" s="14">
        <v>678</v>
      </c>
      <c r="E11" s="12" t="s">
        <v>81</v>
      </c>
      <c r="F11" s="15">
        <v>1.4</v>
      </c>
      <c r="G11" s="33"/>
      <c r="H11" s="16" t="str">
        <f t="shared" si="0"/>
        <v/>
      </c>
    </row>
    <row r="12" spans="1:8" ht="15" customHeight="1" x14ac:dyDescent="0.3">
      <c r="A12" s="7" t="s">
        <v>677</v>
      </c>
      <c r="B12" s="7" t="s">
        <v>678</v>
      </c>
      <c r="C12" s="8" t="s">
        <v>679</v>
      </c>
      <c r="D12" s="9">
        <v>176</v>
      </c>
      <c r="E12" s="7" t="s">
        <v>81</v>
      </c>
      <c r="F12" s="10">
        <v>14</v>
      </c>
      <c r="G12" s="33"/>
      <c r="H12" s="11" t="str">
        <f t="shared" si="0"/>
        <v/>
      </c>
    </row>
    <row r="13" spans="1:8" ht="15" customHeight="1" x14ac:dyDescent="0.3">
      <c r="A13" s="12" t="s">
        <v>680</v>
      </c>
      <c r="B13" s="12" t="s">
        <v>681</v>
      </c>
      <c r="C13" s="13" t="s">
        <v>682</v>
      </c>
      <c r="D13" s="14">
        <v>561</v>
      </c>
      <c r="E13" s="12" t="s">
        <v>81</v>
      </c>
      <c r="F13" s="15">
        <v>7</v>
      </c>
      <c r="G13" s="33"/>
      <c r="H13" s="16" t="str">
        <f t="shared" si="0"/>
        <v/>
      </c>
    </row>
    <row r="14" spans="1:8" ht="15" customHeight="1" x14ac:dyDescent="0.3">
      <c r="A14" s="7" t="s">
        <v>683</v>
      </c>
      <c r="B14" s="7" t="s">
        <v>684</v>
      </c>
      <c r="C14" s="8" t="s">
        <v>685</v>
      </c>
      <c r="D14" s="9">
        <v>480</v>
      </c>
      <c r="E14" s="7" t="s">
        <v>81</v>
      </c>
      <c r="F14" s="10">
        <v>2.5</v>
      </c>
      <c r="G14" s="33"/>
      <c r="H14" s="11" t="str">
        <f t="shared" si="0"/>
        <v/>
      </c>
    </row>
    <row r="15" spans="1:8" ht="15" customHeight="1" x14ac:dyDescent="0.3">
      <c r="A15" s="12" t="s">
        <v>686</v>
      </c>
      <c r="B15" s="12" t="s">
        <v>687</v>
      </c>
      <c r="C15" s="13" t="s">
        <v>688</v>
      </c>
      <c r="D15" s="14">
        <v>1238</v>
      </c>
      <c r="E15" s="12" t="s">
        <v>81</v>
      </c>
      <c r="F15" s="15">
        <v>2.5</v>
      </c>
      <c r="G15" s="33"/>
      <c r="H15" s="16" t="str">
        <f t="shared" si="0"/>
        <v/>
      </c>
    </row>
    <row r="16" spans="1:8" ht="15" customHeight="1" x14ac:dyDescent="0.3">
      <c r="A16" s="7" t="s">
        <v>689</v>
      </c>
      <c r="B16" s="7" t="s">
        <v>690</v>
      </c>
      <c r="C16" s="8" t="s">
        <v>691</v>
      </c>
      <c r="D16" s="9">
        <v>99</v>
      </c>
      <c r="E16" s="7" t="s">
        <v>81</v>
      </c>
      <c r="F16" s="10">
        <v>4</v>
      </c>
      <c r="G16" s="33"/>
      <c r="H16" s="11" t="str">
        <f t="shared" si="0"/>
        <v/>
      </c>
    </row>
    <row r="17" spans="1:8" ht="15" customHeight="1" x14ac:dyDescent="0.3">
      <c r="A17" s="12" t="s">
        <v>692</v>
      </c>
      <c r="B17" s="12" t="s">
        <v>693</v>
      </c>
      <c r="C17" s="13" t="s">
        <v>694</v>
      </c>
      <c r="D17" s="14">
        <v>433</v>
      </c>
      <c r="E17" s="12" t="s">
        <v>81</v>
      </c>
      <c r="F17" s="15">
        <v>2.5</v>
      </c>
      <c r="G17" s="33"/>
      <c r="H17" s="16" t="str">
        <f t="shared" si="0"/>
        <v/>
      </c>
    </row>
    <row r="18" spans="1:8" ht="15" customHeight="1" x14ac:dyDescent="0.3">
      <c r="A18" s="7" t="s">
        <v>695</v>
      </c>
      <c r="B18" s="7" t="s">
        <v>696</v>
      </c>
      <c r="C18" s="8" t="s">
        <v>697</v>
      </c>
      <c r="D18" s="9">
        <v>1140</v>
      </c>
      <c r="E18" s="7" t="s">
        <v>81</v>
      </c>
      <c r="F18" s="10">
        <v>2.5</v>
      </c>
      <c r="G18" s="33"/>
      <c r="H18" s="11" t="str">
        <f t="shared" si="0"/>
        <v/>
      </c>
    </row>
    <row r="19" spans="1:8" ht="15" customHeight="1" x14ac:dyDescent="0.3">
      <c r="A19" s="12" t="s">
        <v>698</v>
      </c>
      <c r="B19" s="12" t="s">
        <v>699</v>
      </c>
      <c r="C19" s="13" t="s">
        <v>700</v>
      </c>
      <c r="D19" s="14">
        <v>107</v>
      </c>
      <c r="E19" s="12" t="s">
        <v>81</v>
      </c>
      <c r="F19" s="15">
        <v>32</v>
      </c>
      <c r="G19" s="33"/>
      <c r="H19" s="16" t="str">
        <f t="shared" si="0"/>
        <v/>
      </c>
    </row>
    <row r="20" spans="1:8" ht="15" customHeight="1" x14ac:dyDescent="0.3">
      <c r="A20" s="7" t="s">
        <v>701</v>
      </c>
      <c r="B20" s="7" t="s">
        <v>702</v>
      </c>
      <c r="C20" s="8" t="s">
        <v>703</v>
      </c>
      <c r="D20" s="9">
        <v>41</v>
      </c>
      <c r="E20" s="7" t="s">
        <v>81</v>
      </c>
      <c r="F20" s="10">
        <v>95</v>
      </c>
      <c r="G20" s="33"/>
      <c r="H20" s="11" t="str">
        <f t="shared" si="0"/>
        <v/>
      </c>
    </row>
    <row r="21" spans="1:8" ht="15" customHeight="1" x14ac:dyDescent="0.3">
      <c r="A21" s="12" t="s">
        <v>704</v>
      </c>
      <c r="B21" s="12" t="s">
        <v>705</v>
      </c>
      <c r="C21" s="13" t="s">
        <v>706</v>
      </c>
      <c r="D21" s="14">
        <v>5</v>
      </c>
      <c r="E21" s="12" t="s">
        <v>81</v>
      </c>
      <c r="F21" s="15">
        <v>5.5</v>
      </c>
      <c r="G21" s="33"/>
      <c r="H21" s="16" t="str">
        <f t="shared" si="0"/>
        <v/>
      </c>
    </row>
    <row r="22" spans="1:8" ht="15" customHeight="1" x14ac:dyDescent="0.3">
      <c r="A22" s="7" t="s">
        <v>707</v>
      </c>
      <c r="B22" s="7" t="s">
        <v>708</v>
      </c>
      <c r="C22" s="8" t="s">
        <v>709</v>
      </c>
      <c r="D22" s="9">
        <v>10</v>
      </c>
      <c r="E22" s="7" t="s">
        <v>81</v>
      </c>
      <c r="F22" s="10">
        <v>120</v>
      </c>
      <c r="G22" s="33"/>
      <c r="H22" s="11" t="str">
        <f t="shared" si="0"/>
        <v/>
      </c>
    </row>
    <row r="23" spans="1:8" ht="15" customHeight="1" x14ac:dyDescent="0.3">
      <c r="A23" s="12" t="s">
        <v>710</v>
      </c>
      <c r="B23" s="12" t="s">
        <v>711</v>
      </c>
      <c r="C23" s="13" t="s">
        <v>712</v>
      </c>
      <c r="D23" s="14">
        <v>10</v>
      </c>
      <c r="E23" s="12" t="s">
        <v>81</v>
      </c>
      <c r="F23" s="15">
        <v>10</v>
      </c>
      <c r="G23" s="33"/>
      <c r="H23" s="16" t="str">
        <f t="shared" si="0"/>
        <v/>
      </c>
    </row>
    <row r="24" spans="1:8" ht="15" customHeight="1" x14ac:dyDescent="0.3">
      <c r="A24" s="7" t="s">
        <v>713</v>
      </c>
      <c r="B24" s="7" t="s">
        <v>714</v>
      </c>
      <c r="C24" s="8" t="s">
        <v>715</v>
      </c>
      <c r="D24" s="9">
        <v>22</v>
      </c>
      <c r="E24" s="7" t="s">
        <v>81</v>
      </c>
      <c r="F24" s="10">
        <v>120</v>
      </c>
      <c r="G24" s="33"/>
      <c r="H24" s="11" t="str">
        <f t="shared" si="0"/>
        <v/>
      </c>
    </row>
    <row r="25" spans="1:8" ht="15" customHeight="1" x14ac:dyDescent="0.3">
      <c r="A25" s="12" t="s">
        <v>716</v>
      </c>
      <c r="B25" s="12" t="s">
        <v>717</v>
      </c>
      <c r="C25" s="13" t="s">
        <v>718</v>
      </c>
      <c r="D25" s="14">
        <v>1259</v>
      </c>
      <c r="E25" s="12" t="s">
        <v>81</v>
      </c>
      <c r="F25" s="15">
        <v>8</v>
      </c>
      <c r="G25" s="33"/>
      <c r="H25" s="16" t="str">
        <f t="shared" si="0"/>
        <v/>
      </c>
    </row>
    <row r="26" spans="1:8" ht="15" customHeight="1" x14ac:dyDescent="0.3">
      <c r="A26" s="7" t="s">
        <v>719</v>
      </c>
      <c r="B26" s="7" t="s">
        <v>720</v>
      </c>
      <c r="C26" s="8" t="s">
        <v>721</v>
      </c>
      <c r="D26" s="9">
        <v>50</v>
      </c>
      <c r="E26" s="7" t="s">
        <v>81</v>
      </c>
      <c r="F26" s="10">
        <v>40</v>
      </c>
      <c r="G26" s="33"/>
      <c r="H26" s="11" t="str">
        <f t="shared" si="0"/>
        <v/>
      </c>
    </row>
    <row r="27" spans="1:8" ht="15" customHeight="1" x14ac:dyDescent="0.3">
      <c r="A27" s="12" t="s">
        <v>722</v>
      </c>
      <c r="B27" s="12" t="s">
        <v>723</v>
      </c>
      <c r="C27" s="13" t="s">
        <v>724</v>
      </c>
      <c r="D27" s="14">
        <v>85</v>
      </c>
      <c r="E27" s="12" t="s">
        <v>81</v>
      </c>
      <c r="F27" s="15">
        <v>60</v>
      </c>
      <c r="G27" s="33"/>
      <c r="H27" s="16" t="str">
        <f t="shared" si="0"/>
        <v/>
      </c>
    </row>
    <row r="28" spans="1:8" ht="15" customHeight="1" x14ac:dyDescent="0.3">
      <c r="A28" s="7" t="s">
        <v>725</v>
      </c>
      <c r="B28" s="7" t="s">
        <v>726</v>
      </c>
      <c r="C28" s="8" t="s">
        <v>727</v>
      </c>
      <c r="D28" s="9">
        <v>27</v>
      </c>
      <c r="E28" s="7" t="s">
        <v>81</v>
      </c>
      <c r="F28" s="10">
        <v>60</v>
      </c>
      <c r="G28" s="33"/>
      <c r="H28" s="11" t="str">
        <f t="shared" si="0"/>
        <v/>
      </c>
    </row>
    <row r="29" spans="1:8" ht="15" customHeight="1" x14ac:dyDescent="0.3">
      <c r="A29" s="12" t="s">
        <v>728</v>
      </c>
      <c r="B29" s="12" t="s">
        <v>729</v>
      </c>
      <c r="C29" s="13" t="s">
        <v>730</v>
      </c>
      <c r="D29" s="14">
        <v>49</v>
      </c>
      <c r="E29" s="12" t="s">
        <v>81</v>
      </c>
      <c r="F29" s="15">
        <v>60</v>
      </c>
      <c r="G29" s="33"/>
      <c r="H29" s="16" t="str">
        <f t="shared" si="0"/>
        <v/>
      </c>
    </row>
    <row r="30" spans="1:8" ht="15" customHeight="1" x14ac:dyDescent="0.3">
      <c r="A30" s="7" t="s">
        <v>731</v>
      </c>
      <c r="B30" s="7" t="s">
        <v>732</v>
      </c>
      <c r="C30" s="8" t="s">
        <v>733</v>
      </c>
      <c r="D30" s="9">
        <v>1</v>
      </c>
      <c r="E30" s="7" t="s">
        <v>81</v>
      </c>
      <c r="F30" s="10">
        <v>30</v>
      </c>
      <c r="G30" s="33"/>
      <c r="H30" s="11" t="str">
        <f t="shared" si="0"/>
        <v/>
      </c>
    </row>
    <row r="31" spans="1:8" ht="15" customHeight="1" x14ac:dyDescent="0.3">
      <c r="A31" s="12" t="s">
        <v>734</v>
      </c>
      <c r="B31" s="12" t="s">
        <v>735</v>
      </c>
      <c r="C31" s="13" t="s">
        <v>736</v>
      </c>
      <c r="D31" s="14">
        <v>137</v>
      </c>
      <c r="E31" s="12" t="s">
        <v>81</v>
      </c>
      <c r="F31" s="15">
        <v>15</v>
      </c>
      <c r="G31" s="33"/>
      <c r="H31" s="16" t="str">
        <f t="shared" si="0"/>
        <v/>
      </c>
    </row>
    <row r="32" spans="1:8" ht="15" customHeight="1" x14ac:dyDescent="0.3">
      <c r="A32" s="7" t="s">
        <v>737</v>
      </c>
      <c r="B32" s="7" t="s">
        <v>738</v>
      </c>
      <c r="C32" s="8" t="s">
        <v>739</v>
      </c>
      <c r="D32" s="9">
        <v>175</v>
      </c>
      <c r="E32" s="7" t="s">
        <v>81</v>
      </c>
      <c r="F32" s="10">
        <v>1.2</v>
      </c>
      <c r="G32" s="33"/>
      <c r="H32" s="11" t="str">
        <f t="shared" si="0"/>
        <v/>
      </c>
    </row>
    <row r="33" spans="1:8" ht="15" customHeight="1" x14ac:dyDescent="0.3">
      <c r="A33" s="12" t="s">
        <v>740</v>
      </c>
      <c r="B33" s="12" t="s">
        <v>741</v>
      </c>
      <c r="C33" s="13" t="s">
        <v>742</v>
      </c>
      <c r="D33" s="14">
        <v>100</v>
      </c>
      <c r="E33" s="12" t="s">
        <v>81</v>
      </c>
      <c r="F33" s="15">
        <v>4</v>
      </c>
      <c r="G33" s="33"/>
      <c r="H33" s="16" t="str">
        <f t="shared" si="0"/>
        <v/>
      </c>
    </row>
    <row r="34" spans="1:8" ht="15" customHeight="1" x14ac:dyDescent="0.3">
      <c r="A34" s="7" t="s">
        <v>743</v>
      </c>
      <c r="B34" s="7" t="s">
        <v>744</v>
      </c>
      <c r="C34" s="8" t="s">
        <v>745</v>
      </c>
      <c r="D34" s="9">
        <v>89</v>
      </c>
      <c r="E34" s="7" t="s">
        <v>81</v>
      </c>
      <c r="F34" s="10">
        <v>4</v>
      </c>
      <c r="G34" s="33"/>
      <c r="H34" s="11" t="str">
        <f t="shared" si="0"/>
        <v/>
      </c>
    </row>
    <row r="35" spans="1:8" ht="15" customHeight="1" x14ac:dyDescent="0.3">
      <c r="A35" s="12" t="s">
        <v>746</v>
      </c>
      <c r="B35" s="12" t="s">
        <v>747</v>
      </c>
      <c r="C35" s="13" t="s">
        <v>748</v>
      </c>
      <c r="D35" s="14">
        <v>55</v>
      </c>
      <c r="E35" s="12" t="s">
        <v>81</v>
      </c>
      <c r="F35" s="15">
        <v>4</v>
      </c>
      <c r="G35" s="33"/>
      <c r="H35" s="16" t="str">
        <f t="shared" si="0"/>
        <v/>
      </c>
    </row>
    <row r="36" spans="1:8" ht="15" customHeight="1" x14ac:dyDescent="0.3">
      <c r="A36" s="7" t="s">
        <v>749</v>
      </c>
      <c r="B36" s="7" t="s">
        <v>750</v>
      </c>
      <c r="C36" s="8" t="s">
        <v>751</v>
      </c>
      <c r="D36" s="9">
        <v>309</v>
      </c>
      <c r="E36" s="7" t="s">
        <v>81</v>
      </c>
      <c r="F36" s="10">
        <v>4</v>
      </c>
      <c r="G36" s="33"/>
      <c r="H36" s="11" t="str">
        <f t="shared" si="0"/>
        <v/>
      </c>
    </row>
    <row r="37" spans="1:8" ht="15" customHeight="1" x14ac:dyDescent="0.3">
      <c r="A37" s="12" t="s">
        <v>752</v>
      </c>
      <c r="B37" s="12" t="s">
        <v>753</v>
      </c>
      <c r="C37" s="13" t="s">
        <v>754</v>
      </c>
      <c r="D37" s="14">
        <v>100</v>
      </c>
      <c r="E37" s="12" t="s">
        <v>81</v>
      </c>
      <c r="F37" s="15">
        <v>4</v>
      </c>
      <c r="G37" s="33"/>
      <c r="H37" s="16" t="str">
        <f t="shared" si="0"/>
        <v/>
      </c>
    </row>
    <row r="38" spans="1:8" ht="15" customHeight="1" x14ac:dyDescent="0.3">
      <c r="A38" s="7" t="s">
        <v>755</v>
      </c>
      <c r="B38" s="7" t="s">
        <v>756</v>
      </c>
      <c r="C38" s="8" t="s">
        <v>757</v>
      </c>
      <c r="D38" s="9">
        <v>186</v>
      </c>
      <c r="E38" s="7" t="s">
        <v>81</v>
      </c>
      <c r="F38" s="10">
        <v>4</v>
      </c>
      <c r="G38" s="33"/>
      <c r="H38" s="11" t="str">
        <f t="shared" si="0"/>
        <v/>
      </c>
    </row>
    <row r="39" spans="1:8" ht="15" customHeight="1" x14ac:dyDescent="0.3">
      <c r="A39" s="12" t="s">
        <v>758</v>
      </c>
      <c r="B39" s="12"/>
      <c r="C39" s="13" t="s">
        <v>759</v>
      </c>
      <c r="D39" s="14">
        <v>23</v>
      </c>
      <c r="E39" s="12" t="s">
        <v>81</v>
      </c>
      <c r="F39" s="15">
        <v>80</v>
      </c>
      <c r="G39" s="33"/>
      <c r="H39" s="16" t="str">
        <f t="shared" si="0"/>
        <v/>
      </c>
    </row>
    <row r="40" spans="1:8" ht="15" customHeight="1" x14ac:dyDescent="0.3">
      <c r="A40" s="7" t="s">
        <v>760</v>
      </c>
      <c r="B40" s="7" t="s">
        <v>761</v>
      </c>
      <c r="C40" s="8" t="s">
        <v>762</v>
      </c>
      <c r="D40" s="9">
        <v>22</v>
      </c>
      <c r="E40" s="7" t="s">
        <v>81</v>
      </c>
      <c r="F40" s="10">
        <v>8</v>
      </c>
      <c r="G40" s="33"/>
      <c r="H40" s="11" t="str">
        <f t="shared" si="0"/>
        <v/>
      </c>
    </row>
    <row r="41" spans="1:8" ht="15" customHeight="1" x14ac:dyDescent="0.3">
      <c r="A41" s="12" t="s">
        <v>763</v>
      </c>
      <c r="B41" s="12" t="s">
        <v>764</v>
      </c>
      <c r="C41" s="13" t="s">
        <v>765</v>
      </c>
      <c r="D41" s="14">
        <v>5</v>
      </c>
      <c r="E41" s="12" t="s">
        <v>81</v>
      </c>
      <c r="F41" s="15">
        <v>2</v>
      </c>
      <c r="G41" s="33"/>
      <c r="H41" s="16" t="str">
        <f t="shared" si="0"/>
        <v/>
      </c>
    </row>
    <row r="42" spans="1:8" ht="15" customHeight="1" x14ac:dyDescent="0.3">
      <c r="A42" s="7" t="s">
        <v>766</v>
      </c>
      <c r="B42" s="7" t="s">
        <v>767</v>
      </c>
      <c r="C42" s="8" t="s">
        <v>768</v>
      </c>
      <c r="D42" s="9">
        <v>32</v>
      </c>
      <c r="E42" s="7" t="s">
        <v>81</v>
      </c>
      <c r="F42" s="10">
        <v>14</v>
      </c>
      <c r="G42" s="33"/>
      <c r="H42" s="11" t="str">
        <f t="shared" si="0"/>
        <v/>
      </c>
    </row>
    <row r="43" spans="1:8" ht="15" customHeight="1" x14ac:dyDescent="0.3">
      <c r="A43" s="12" t="s">
        <v>769</v>
      </c>
      <c r="B43" s="12" t="s">
        <v>770</v>
      </c>
      <c r="C43" s="13" t="s">
        <v>771</v>
      </c>
      <c r="D43" s="14">
        <v>2</v>
      </c>
      <c r="E43" s="12" t="s">
        <v>81</v>
      </c>
      <c r="F43" s="15">
        <v>60</v>
      </c>
      <c r="G43" s="33"/>
      <c r="H43" s="16" t="str">
        <f t="shared" si="0"/>
        <v/>
      </c>
    </row>
    <row r="44" spans="1:8" ht="15" customHeight="1" x14ac:dyDescent="0.3">
      <c r="A44" s="7" t="s">
        <v>772</v>
      </c>
      <c r="B44" s="7" t="s">
        <v>773</v>
      </c>
      <c r="C44" s="8" t="s">
        <v>774</v>
      </c>
      <c r="D44" s="9">
        <v>28</v>
      </c>
      <c r="E44" s="7" t="s">
        <v>81</v>
      </c>
      <c r="F44" s="10">
        <v>90</v>
      </c>
      <c r="G44" s="33"/>
      <c r="H44" s="11" t="str">
        <f t="shared" si="0"/>
        <v/>
      </c>
    </row>
    <row r="45" spans="1:8" ht="15" customHeight="1" x14ac:dyDescent="0.3">
      <c r="A45" s="12" t="s">
        <v>775</v>
      </c>
      <c r="B45" s="12" t="s">
        <v>776</v>
      </c>
      <c r="C45" s="13" t="s">
        <v>777</v>
      </c>
      <c r="D45" s="14">
        <v>10</v>
      </c>
      <c r="E45" s="12" t="s">
        <v>81</v>
      </c>
      <c r="F45" s="15">
        <v>20</v>
      </c>
      <c r="G45" s="33"/>
      <c r="H45" s="16" t="str">
        <f t="shared" si="0"/>
        <v/>
      </c>
    </row>
    <row r="46" spans="1:8" ht="15" customHeight="1" x14ac:dyDescent="0.3">
      <c r="A46" s="7" t="s">
        <v>208</v>
      </c>
      <c r="B46" s="7" t="s">
        <v>778</v>
      </c>
      <c r="C46" s="8" t="s">
        <v>209</v>
      </c>
      <c r="D46" s="9">
        <v>20</v>
      </c>
      <c r="E46" s="7" t="s">
        <v>81</v>
      </c>
      <c r="F46" s="10">
        <v>20</v>
      </c>
      <c r="G46" s="33"/>
      <c r="H46" s="11" t="str">
        <f t="shared" si="0"/>
        <v/>
      </c>
    </row>
    <row r="47" spans="1:8" ht="15" customHeight="1" x14ac:dyDescent="0.3">
      <c r="A47" s="12" t="s">
        <v>779</v>
      </c>
      <c r="B47" s="12" t="s">
        <v>780</v>
      </c>
      <c r="C47" s="13" t="s">
        <v>781</v>
      </c>
      <c r="D47" s="14">
        <v>20</v>
      </c>
      <c r="E47" s="12" t="s">
        <v>81</v>
      </c>
      <c r="F47" s="15">
        <v>1.5</v>
      </c>
      <c r="G47" s="33"/>
      <c r="H47" s="16" t="str">
        <f t="shared" si="0"/>
        <v/>
      </c>
    </row>
    <row r="48" spans="1:8" ht="15" customHeight="1" x14ac:dyDescent="0.3">
      <c r="A48" s="7" t="s">
        <v>782</v>
      </c>
      <c r="B48" s="7" t="s">
        <v>783</v>
      </c>
      <c r="C48" s="8" t="s">
        <v>784</v>
      </c>
      <c r="D48" s="9">
        <v>80</v>
      </c>
      <c r="E48" s="7" t="s">
        <v>81</v>
      </c>
      <c r="F48" s="10">
        <v>200</v>
      </c>
      <c r="G48" s="33"/>
      <c r="H48" s="11" t="str">
        <f t="shared" si="0"/>
        <v/>
      </c>
    </row>
    <row r="49" spans="1:8" ht="15" customHeight="1" x14ac:dyDescent="0.3">
      <c r="A49" s="12" t="s">
        <v>785</v>
      </c>
      <c r="B49" s="12" t="s">
        <v>786</v>
      </c>
      <c r="C49" s="13" t="s">
        <v>787</v>
      </c>
      <c r="D49" s="14">
        <v>50</v>
      </c>
      <c r="E49" s="12" t="s">
        <v>81</v>
      </c>
      <c r="F49" s="15">
        <v>70</v>
      </c>
      <c r="G49" s="33"/>
      <c r="H49" s="16" t="str">
        <f t="shared" si="0"/>
        <v/>
      </c>
    </row>
    <row r="50" spans="1:8" ht="15" customHeight="1" x14ac:dyDescent="0.3">
      <c r="A50" s="7" t="s">
        <v>788</v>
      </c>
      <c r="B50" s="7"/>
      <c r="C50" s="8" t="s">
        <v>789</v>
      </c>
      <c r="D50" s="9">
        <v>1200</v>
      </c>
      <c r="E50" s="7" t="s">
        <v>81</v>
      </c>
      <c r="F50" s="10">
        <v>17.5</v>
      </c>
      <c r="G50" s="33"/>
      <c r="H50" s="11" t="str">
        <f t="shared" si="0"/>
        <v/>
      </c>
    </row>
    <row r="51" spans="1:8" ht="15" customHeight="1" x14ac:dyDescent="0.3">
      <c r="A51" s="12" t="s">
        <v>790</v>
      </c>
      <c r="B51" s="12"/>
      <c r="C51" s="13" t="s">
        <v>791</v>
      </c>
      <c r="D51" s="14">
        <v>200</v>
      </c>
      <c r="E51" s="12" t="s">
        <v>81</v>
      </c>
      <c r="F51" s="15">
        <v>25</v>
      </c>
      <c r="G51" s="33"/>
      <c r="H51" s="16" t="str">
        <f t="shared" si="0"/>
        <v/>
      </c>
    </row>
    <row r="52" spans="1:8" ht="15" customHeight="1" x14ac:dyDescent="0.3">
      <c r="A52" s="7" t="s">
        <v>792</v>
      </c>
      <c r="B52" s="7" t="s">
        <v>793</v>
      </c>
      <c r="C52" s="8" t="s">
        <v>794</v>
      </c>
      <c r="D52" s="9">
        <v>8</v>
      </c>
      <c r="E52" s="7" t="s">
        <v>81</v>
      </c>
      <c r="F52" s="19" t="s">
        <v>795</v>
      </c>
      <c r="G52" s="33"/>
      <c r="H52" s="11" t="str">
        <f t="shared" si="0"/>
        <v/>
      </c>
    </row>
    <row r="53" spans="1:8" ht="19.5" customHeight="1" x14ac:dyDescent="0.3">
      <c r="G53" s="17" t="s">
        <v>62</v>
      </c>
      <c r="H53" s="18">
        <f>SUM(H6:H52)</f>
        <v>0</v>
      </c>
    </row>
    <row r="55" spans="1:8" ht="15" customHeight="1" x14ac:dyDescent="0.3">
      <c r="A55" s="5" t="s">
        <v>302</v>
      </c>
    </row>
  </sheetData>
  <sheetProtection password="B0AC" sheet="1" objects="1" scenarios="1" formatColumns="0" formatRows="0" autoFilter="0"/>
  <autoFilter ref="A5:H52" xr:uid="{00000000-0009-0000-0000-000004000000}"/>
  <mergeCells count="3">
    <mergeCell ref="A3:H3"/>
    <mergeCell ref="A2:H2"/>
    <mergeCell ref="A1:H1"/>
  </mergeCells>
  <printOptions horizontalCentered="1"/>
  <pageMargins left="0.3" right="0.3" top="0.5" bottom="0.5" header="0.511811023622047" footer="0.511811023622047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pageSetUpPr fitToPage="1"/>
  </sheetPr>
  <dimension ref="A1:G53"/>
  <sheetViews>
    <sheetView showGridLines="0" tabSelected="1" zoomScaleNormal="100" workbookViewId="0">
      <pane ySplit="5" topLeftCell="A23" activePane="bottomLeft" state="frozen"/>
      <selection pane="bottomLeft" sqref="A1:G1"/>
    </sheetView>
  </sheetViews>
  <sheetFormatPr baseColWidth="10" defaultColWidth="8.6640625" defaultRowHeight="14.4" x14ac:dyDescent="0.3"/>
  <cols>
    <col min="1" max="1" width="13" customWidth="1"/>
    <col min="2" max="2" width="74" customWidth="1"/>
    <col min="3" max="3" width="15" customWidth="1"/>
    <col min="4" max="4" width="9" customWidth="1"/>
    <col min="5" max="5" width="17" customWidth="1"/>
    <col min="6" max="7" width="15" customWidth="1"/>
  </cols>
  <sheetData>
    <row r="1" spans="1:7" ht="27.75" customHeight="1" x14ac:dyDescent="0.3">
      <c r="A1" s="44" t="s">
        <v>0</v>
      </c>
      <c r="B1" s="42"/>
      <c r="C1" s="42"/>
      <c r="D1" s="42"/>
      <c r="E1" s="42"/>
      <c r="F1" s="42"/>
      <c r="G1" s="42"/>
    </row>
    <row r="2" spans="1:7" ht="18.75" customHeight="1" x14ac:dyDescent="0.3">
      <c r="A2" s="43" t="s">
        <v>796</v>
      </c>
      <c r="B2" s="42"/>
      <c r="C2" s="42"/>
      <c r="D2" s="42"/>
      <c r="E2" s="42"/>
      <c r="F2" s="42"/>
      <c r="G2" s="42"/>
    </row>
    <row r="3" spans="1:7" ht="16.5" customHeight="1" x14ac:dyDescent="0.3">
      <c r="A3" s="41" t="s">
        <v>797</v>
      </c>
      <c r="B3" s="42"/>
      <c r="C3" s="42"/>
      <c r="D3" s="42"/>
      <c r="E3" s="42"/>
      <c r="F3" s="42"/>
      <c r="G3" s="42"/>
    </row>
    <row r="5" spans="1:7" ht="31.5" customHeight="1" x14ac:dyDescent="0.3">
      <c r="A5" s="6" t="s">
        <v>73</v>
      </c>
      <c r="B5" s="6" t="s">
        <v>306</v>
      </c>
      <c r="C5" s="6" t="s">
        <v>75</v>
      </c>
      <c r="D5" s="6" t="s">
        <v>76</v>
      </c>
      <c r="E5" s="6" t="s">
        <v>307</v>
      </c>
      <c r="F5" s="6" t="s">
        <v>78</v>
      </c>
      <c r="G5" s="6" t="s">
        <v>53</v>
      </c>
    </row>
    <row r="6" spans="1:7" ht="15" hidden="1" customHeight="1" x14ac:dyDescent="0.3">
      <c r="A6" s="7" t="s">
        <v>798</v>
      </c>
      <c r="B6" s="8" t="s">
        <v>799</v>
      </c>
      <c r="C6" s="9">
        <v>1000</v>
      </c>
      <c r="D6" s="9" t="s">
        <v>81</v>
      </c>
      <c r="E6" s="10">
        <v>3.15</v>
      </c>
      <c r="F6" s="33"/>
      <c r="G6" s="11" t="str">
        <f t="shared" ref="G6:G50" si="0">IF(N(F6)=0,"",N(F6)*N(E6))</f>
        <v/>
      </c>
    </row>
    <row r="7" spans="1:7" ht="15" hidden="1" customHeight="1" x14ac:dyDescent="0.3">
      <c r="A7" s="12" t="s">
        <v>800</v>
      </c>
      <c r="B7" s="13" t="s">
        <v>801</v>
      </c>
      <c r="C7" s="14">
        <v>1000</v>
      </c>
      <c r="D7" s="14" t="s">
        <v>81</v>
      </c>
      <c r="E7" s="15">
        <v>3.15</v>
      </c>
      <c r="F7" s="33"/>
      <c r="G7" s="16" t="str">
        <f t="shared" si="0"/>
        <v/>
      </c>
    </row>
    <row r="8" spans="1:7" ht="15" hidden="1" customHeight="1" x14ac:dyDescent="0.3">
      <c r="A8" s="7" t="s">
        <v>802</v>
      </c>
      <c r="B8" s="8" t="s">
        <v>803</v>
      </c>
      <c r="C8" s="9">
        <v>2400</v>
      </c>
      <c r="D8" s="9" t="s">
        <v>81</v>
      </c>
      <c r="E8" s="10">
        <v>2</v>
      </c>
      <c r="F8" s="33"/>
      <c r="G8" s="11" t="str">
        <f t="shared" si="0"/>
        <v/>
      </c>
    </row>
    <row r="9" spans="1:7" ht="15" hidden="1" customHeight="1" x14ac:dyDescent="0.3">
      <c r="A9" s="12" t="s">
        <v>804</v>
      </c>
      <c r="B9" s="13" t="s">
        <v>805</v>
      </c>
      <c r="C9" s="14">
        <v>614</v>
      </c>
      <c r="D9" s="14" t="s">
        <v>81</v>
      </c>
      <c r="E9" s="15">
        <v>3.6</v>
      </c>
      <c r="F9" s="33"/>
      <c r="G9" s="16" t="str">
        <f t="shared" si="0"/>
        <v/>
      </c>
    </row>
    <row r="10" spans="1:7" ht="15" hidden="1" customHeight="1" x14ac:dyDescent="0.3">
      <c r="A10" s="7" t="s">
        <v>806</v>
      </c>
      <c r="B10" s="8" t="s">
        <v>807</v>
      </c>
      <c r="C10" s="9">
        <v>3000</v>
      </c>
      <c r="D10" s="9" t="s">
        <v>81</v>
      </c>
      <c r="E10" s="10">
        <v>4.8</v>
      </c>
      <c r="F10" s="33"/>
      <c r="G10" s="11" t="str">
        <f t="shared" si="0"/>
        <v/>
      </c>
    </row>
    <row r="11" spans="1:7" ht="15" hidden="1" customHeight="1" x14ac:dyDescent="0.3">
      <c r="A11" s="12" t="s">
        <v>808</v>
      </c>
      <c r="B11" s="13" t="s">
        <v>809</v>
      </c>
      <c r="C11" s="14">
        <v>3000</v>
      </c>
      <c r="D11" s="14" t="s">
        <v>81</v>
      </c>
      <c r="E11" s="15">
        <v>0.28000000000000003</v>
      </c>
      <c r="F11" s="33"/>
      <c r="G11" s="16" t="str">
        <f t="shared" si="0"/>
        <v/>
      </c>
    </row>
    <row r="12" spans="1:7" ht="15" hidden="1" customHeight="1" x14ac:dyDescent="0.3">
      <c r="A12" s="7" t="s">
        <v>810</v>
      </c>
      <c r="B12" s="8" t="s">
        <v>811</v>
      </c>
      <c r="C12" s="9">
        <v>24000</v>
      </c>
      <c r="D12" s="9" t="s">
        <v>81</v>
      </c>
      <c r="E12" s="10">
        <v>0.35</v>
      </c>
      <c r="F12" s="33"/>
      <c r="G12" s="11" t="str">
        <f t="shared" si="0"/>
        <v/>
      </c>
    </row>
    <row r="13" spans="1:7" ht="15" hidden="1" customHeight="1" x14ac:dyDescent="0.3">
      <c r="A13" s="12" t="s">
        <v>812</v>
      </c>
      <c r="B13" s="13" t="s">
        <v>813</v>
      </c>
      <c r="C13" s="14">
        <v>30000</v>
      </c>
      <c r="D13" s="14" t="s">
        <v>81</v>
      </c>
      <c r="E13" s="15">
        <v>1</v>
      </c>
      <c r="F13" s="33"/>
      <c r="G13" s="16" t="str">
        <f t="shared" si="0"/>
        <v/>
      </c>
    </row>
    <row r="14" spans="1:7" ht="15" hidden="1" customHeight="1" x14ac:dyDescent="0.3">
      <c r="A14" s="7" t="s">
        <v>814</v>
      </c>
      <c r="B14" s="8" t="s">
        <v>815</v>
      </c>
      <c r="C14" s="9">
        <v>4000</v>
      </c>
      <c r="D14" s="9" t="s">
        <v>81</v>
      </c>
      <c r="E14" s="10">
        <v>1</v>
      </c>
      <c r="F14" s="33"/>
      <c r="G14" s="11" t="str">
        <f t="shared" si="0"/>
        <v/>
      </c>
    </row>
    <row r="15" spans="1:7" ht="15" hidden="1" customHeight="1" x14ac:dyDescent="0.3">
      <c r="A15" s="12" t="s">
        <v>816</v>
      </c>
      <c r="B15" s="13" t="s">
        <v>817</v>
      </c>
      <c r="C15" s="14">
        <v>140</v>
      </c>
      <c r="D15" s="14" t="s">
        <v>81</v>
      </c>
      <c r="E15" s="15">
        <v>16</v>
      </c>
      <c r="F15" s="33"/>
      <c r="G15" s="16" t="str">
        <f t="shared" si="0"/>
        <v/>
      </c>
    </row>
    <row r="16" spans="1:7" ht="15" hidden="1" customHeight="1" x14ac:dyDescent="0.3">
      <c r="A16" s="7" t="s">
        <v>818</v>
      </c>
      <c r="B16" s="8" t="s">
        <v>819</v>
      </c>
      <c r="C16" s="9">
        <v>700</v>
      </c>
      <c r="D16" s="9" t="s">
        <v>81</v>
      </c>
      <c r="E16" s="10">
        <v>6.8</v>
      </c>
      <c r="F16" s="33"/>
      <c r="G16" s="11" t="str">
        <f t="shared" si="0"/>
        <v/>
      </c>
    </row>
    <row r="17" spans="1:7" ht="15" hidden="1" customHeight="1" x14ac:dyDescent="0.3">
      <c r="A17" s="12" t="s">
        <v>110</v>
      </c>
      <c r="B17" s="13" t="s">
        <v>111</v>
      </c>
      <c r="C17" s="14">
        <v>236</v>
      </c>
      <c r="D17" s="14" t="s">
        <v>81</v>
      </c>
      <c r="E17" s="15">
        <v>15</v>
      </c>
      <c r="F17" s="33"/>
      <c r="G17" s="16" t="str">
        <f t="shared" si="0"/>
        <v/>
      </c>
    </row>
    <row r="18" spans="1:7" ht="15" hidden="1" customHeight="1" x14ac:dyDescent="0.3">
      <c r="A18" s="7" t="s">
        <v>820</v>
      </c>
      <c r="B18" s="8" t="s">
        <v>821</v>
      </c>
      <c r="C18" s="9">
        <v>28</v>
      </c>
      <c r="D18" s="9" t="s">
        <v>81</v>
      </c>
      <c r="E18" s="10">
        <v>5</v>
      </c>
      <c r="F18" s="33"/>
      <c r="G18" s="11" t="str">
        <f t="shared" si="0"/>
        <v/>
      </c>
    </row>
    <row r="19" spans="1:7" ht="15" hidden="1" customHeight="1" x14ac:dyDescent="0.3">
      <c r="A19" s="12" t="s">
        <v>822</v>
      </c>
      <c r="B19" s="13" t="s">
        <v>823</v>
      </c>
      <c r="C19" s="14">
        <v>1800</v>
      </c>
      <c r="D19" s="14" t="s">
        <v>81</v>
      </c>
      <c r="E19" s="15">
        <v>3.9</v>
      </c>
      <c r="F19" s="33"/>
      <c r="G19" s="16" t="str">
        <f t="shared" si="0"/>
        <v/>
      </c>
    </row>
    <row r="20" spans="1:7" ht="15" hidden="1" customHeight="1" x14ac:dyDescent="0.3">
      <c r="A20" s="7" t="s">
        <v>824</v>
      </c>
      <c r="B20" s="8" t="s">
        <v>825</v>
      </c>
      <c r="C20" s="9">
        <v>1525</v>
      </c>
      <c r="D20" s="9" t="s">
        <v>81</v>
      </c>
      <c r="E20" s="10">
        <v>4.2</v>
      </c>
      <c r="F20" s="33"/>
      <c r="G20" s="11" t="str">
        <f t="shared" si="0"/>
        <v/>
      </c>
    </row>
    <row r="21" spans="1:7" ht="15" hidden="1" customHeight="1" x14ac:dyDescent="0.3">
      <c r="A21" s="12" t="s">
        <v>826</v>
      </c>
      <c r="B21" s="13" t="s">
        <v>827</v>
      </c>
      <c r="C21" s="14">
        <v>4900</v>
      </c>
      <c r="D21" s="14" t="s">
        <v>81</v>
      </c>
      <c r="E21" s="15">
        <v>2.5</v>
      </c>
      <c r="F21" s="33"/>
      <c r="G21" s="16" t="str">
        <f t="shared" si="0"/>
        <v/>
      </c>
    </row>
    <row r="22" spans="1:7" ht="15" hidden="1" customHeight="1" x14ac:dyDescent="0.3">
      <c r="A22" s="7" t="s">
        <v>828</v>
      </c>
      <c r="B22" s="8" t="s">
        <v>829</v>
      </c>
      <c r="C22" s="9">
        <v>181</v>
      </c>
      <c r="D22" s="9" t="s">
        <v>81</v>
      </c>
      <c r="E22" s="10">
        <v>4.5</v>
      </c>
      <c r="F22" s="33"/>
      <c r="G22" s="11" t="str">
        <f t="shared" si="0"/>
        <v/>
      </c>
    </row>
    <row r="23" spans="1:7" ht="15" hidden="1" customHeight="1" x14ac:dyDescent="0.3">
      <c r="A23" s="12" t="s">
        <v>830</v>
      </c>
      <c r="B23" s="13" t="s">
        <v>831</v>
      </c>
      <c r="C23" s="14">
        <v>1130</v>
      </c>
      <c r="D23" s="14" t="s">
        <v>81</v>
      </c>
      <c r="E23" s="15">
        <v>3.6</v>
      </c>
      <c r="F23" s="33"/>
      <c r="G23" s="16" t="str">
        <f t="shared" si="0"/>
        <v/>
      </c>
    </row>
    <row r="24" spans="1:7" ht="15" hidden="1" customHeight="1" x14ac:dyDescent="0.3">
      <c r="A24" s="7" t="s">
        <v>832</v>
      </c>
      <c r="B24" s="8" t="s">
        <v>833</v>
      </c>
      <c r="C24" s="9">
        <v>751</v>
      </c>
      <c r="D24" s="9" t="s">
        <v>81</v>
      </c>
      <c r="E24" s="10">
        <v>5</v>
      </c>
      <c r="F24" s="33"/>
      <c r="G24" s="11" t="str">
        <f t="shared" si="0"/>
        <v/>
      </c>
    </row>
    <row r="25" spans="1:7" ht="15" hidden="1" customHeight="1" x14ac:dyDescent="0.3">
      <c r="A25" s="12" t="s">
        <v>834</v>
      </c>
      <c r="B25" s="13" t="s">
        <v>835</v>
      </c>
      <c r="C25" s="14">
        <v>2696</v>
      </c>
      <c r="D25" s="14" t="s">
        <v>81</v>
      </c>
      <c r="E25" s="15">
        <v>0.6</v>
      </c>
      <c r="F25" s="33"/>
      <c r="G25" s="16" t="str">
        <f t="shared" si="0"/>
        <v/>
      </c>
    </row>
    <row r="26" spans="1:7" ht="15" hidden="1" customHeight="1" x14ac:dyDescent="0.3">
      <c r="A26" s="7" t="s">
        <v>836</v>
      </c>
      <c r="B26" s="8" t="s">
        <v>837</v>
      </c>
      <c r="C26" s="9">
        <v>329</v>
      </c>
      <c r="D26" s="9" t="s">
        <v>81</v>
      </c>
      <c r="E26" s="10">
        <v>2.4900000000000002</v>
      </c>
      <c r="F26" s="33"/>
      <c r="G26" s="11" t="str">
        <f t="shared" si="0"/>
        <v/>
      </c>
    </row>
    <row r="27" spans="1:7" ht="15" hidden="1" customHeight="1" x14ac:dyDescent="0.3">
      <c r="A27" s="12" t="s">
        <v>838</v>
      </c>
      <c r="B27" s="13" t="s">
        <v>839</v>
      </c>
      <c r="C27" s="14">
        <v>10800</v>
      </c>
      <c r="D27" s="14" t="s">
        <v>81</v>
      </c>
      <c r="E27" s="15">
        <v>0.5</v>
      </c>
      <c r="F27" s="33"/>
      <c r="G27" s="16" t="str">
        <f t="shared" si="0"/>
        <v/>
      </c>
    </row>
    <row r="28" spans="1:7" ht="15" hidden="1" customHeight="1" x14ac:dyDescent="0.3">
      <c r="A28" s="7" t="s">
        <v>840</v>
      </c>
      <c r="B28" s="8" t="s">
        <v>841</v>
      </c>
      <c r="C28" s="9">
        <v>3734</v>
      </c>
      <c r="D28" s="9" t="s">
        <v>81</v>
      </c>
      <c r="E28" s="10">
        <v>0.7</v>
      </c>
      <c r="F28" s="33"/>
      <c r="G28" s="11" t="str">
        <f t="shared" si="0"/>
        <v/>
      </c>
    </row>
    <row r="29" spans="1:7" ht="15" hidden="1" customHeight="1" x14ac:dyDescent="0.3">
      <c r="A29" s="12" t="s">
        <v>842</v>
      </c>
      <c r="B29" s="13" t="s">
        <v>843</v>
      </c>
      <c r="C29" s="14">
        <v>1810</v>
      </c>
      <c r="D29" s="14" t="s">
        <v>81</v>
      </c>
      <c r="E29" s="15">
        <v>0.5</v>
      </c>
      <c r="F29" s="33"/>
      <c r="G29" s="16" t="str">
        <f t="shared" si="0"/>
        <v/>
      </c>
    </row>
    <row r="30" spans="1:7" ht="15" hidden="1" customHeight="1" x14ac:dyDescent="0.3">
      <c r="A30" s="7" t="s">
        <v>844</v>
      </c>
      <c r="B30" s="8" t="s">
        <v>845</v>
      </c>
      <c r="C30" s="9">
        <v>109</v>
      </c>
      <c r="D30" s="9" t="s">
        <v>81</v>
      </c>
      <c r="E30" s="10">
        <v>0.6</v>
      </c>
      <c r="F30" s="33"/>
      <c r="G30" s="11" t="str">
        <f t="shared" si="0"/>
        <v/>
      </c>
    </row>
    <row r="31" spans="1:7" ht="15" hidden="1" customHeight="1" x14ac:dyDescent="0.3">
      <c r="A31" s="12" t="s">
        <v>846</v>
      </c>
      <c r="B31" s="13" t="s">
        <v>847</v>
      </c>
      <c r="C31" s="14">
        <v>21</v>
      </c>
      <c r="D31" s="14" t="s">
        <v>81</v>
      </c>
      <c r="E31" s="15">
        <v>25</v>
      </c>
      <c r="F31" s="33"/>
      <c r="G31" s="16" t="str">
        <f t="shared" si="0"/>
        <v/>
      </c>
    </row>
    <row r="32" spans="1:7" ht="15" hidden="1" customHeight="1" x14ac:dyDescent="0.3">
      <c r="A32" s="7" t="s">
        <v>848</v>
      </c>
      <c r="B32" s="8" t="s">
        <v>849</v>
      </c>
      <c r="C32" s="9">
        <v>4600</v>
      </c>
      <c r="D32" s="9" t="s">
        <v>81</v>
      </c>
      <c r="E32" s="10">
        <v>0.8</v>
      </c>
      <c r="F32" s="33"/>
      <c r="G32" s="11" t="str">
        <f t="shared" si="0"/>
        <v/>
      </c>
    </row>
    <row r="33" spans="1:7" ht="15" hidden="1" customHeight="1" x14ac:dyDescent="0.3">
      <c r="A33" s="12" t="s">
        <v>850</v>
      </c>
      <c r="B33" s="13" t="s">
        <v>851</v>
      </c>
      <c r="C33" s="14">
        <v>92036</v>
      </c>
      <c r="D33" s="14" t="s">
        <v>81</v>
      </c>
      <c r="E33" s="15">
        <v>0.25</v>
      </c>
      <c r="F33" s="33"/>
      <c r="G33" s="16" t="str">
        <f t="shared" si="0"/>
        <v/>
      </c>
    </row>
    <row r="34" spans="1:7" ht="15" hidden="1" customHeight="1" x14ac:dyDescent="0.3">
      <c r="A34" s="7" t="s">
        <v>852</v>
      </c>
      <c r="B34" s="8" t="s">
        <v>853</v>
      </c>
      <c r="C34" s="9">
        <v>29084</v>
      </c>
      <c r="D34" s="9" t="s">
        <v>81</v>
      </c>
      <c r="E34" s="10">
        <v>2.9000000000000001E-2</v>
      </c>
      <c r="F34" s="33"/>
      <c r="G34" s="11" t="str">
        <f t="shared" si="0"/>
        <v/>
      </c>
    </row>
    <row r="35" spans="1:7" ht="15" hidden="1" customHeight="1" x14ac:dyDescent="0.3">
      <c r="A35" s="12" t="s">
        <v>854</v>
      </c>
      <c r="B35" s="13" t="s">
        <v>855</v>
      </c>
      <c r="C35" s="14">
        <v>238</v>
      </c>
      <c r="D35" s="14" t="s">
        <v>81</v>
      </c>
      <c r="E35" s="15">
        <v>1.2</v>
      </c>
      <c r="F35" s="33"/>
      <c r="G35" s="16" t="str">
        <f t="shared" si="0"/>
        <v/>
      </c>
    </row>
    <row r="36" spans="1:7" ht="15" hidden="1" customHeight="1" x14ac:dyDescent="0.3">
      <c r="A36" s="7" t="s">
        <v>856</v>
      </c>
      <c r="B36" s="8" t="s">
        <v>857</v>
      </c>
      <c r="C36" s="9">
        <v>8171</v>
      </c>
      <c r="D36" s="9" t="s">
        <v>81</v>
      </c>
      <c r="E36" s="10">
        <v>0.3</v>
      </c>
      <c r="F36" s="33"/>
      <c r="G36" s="11" t="str">
        <f t="shared" si="0"/>
        <v/>
      </c>
    </row>
    <row r="37" spans="1:7" ht="15" hidden="1" customHeight="1" x14ac:dyDescent="0.3">
      <c r="A37" s="12" t="s">
        <v>858</v>
      </c>
      <c r="B37" s="13" t="s">
        <v>859</v>
      </c>
      <c r="C37" s="14">
        <v>1558</v>
      </c>
      <c r="D37" s="14" t="s">
        <v>81</v>
      </c>
      <c r="E37" s="15">
        <v>1.3</v>
      </c>
      <c r="F37" s="33"/>
      <c r="G37" s="16" t="str">
        <f t="shared" si="0"/>
        <v/>
      </c>
    </row>
    <row r="38" spans="1:7" ht="15" hidden="1" customHeight="1" x14ac:dyDescent="0.3">
      <c r="A38" s="7" t="s">
        <v>860</v>
      </c>
      <c r="B38" s="8" t="s">
        <v>861</v>
      </c>
      <c r="C38" s="9">
        <v>1070</v>
      </c>
      <c r="D38" s="9" t="s">
        <v>81</v>
      </c>
      <c r="E38" s="10">
        <v>4.5</v>
      </c>
      <c r="F38" s="33"/>
      <c r="G38" s="11" t="str">
        <f t="shared" si="0"/>
        <v/>
      </c>
    </row>
    <row r="39" spans="1:7" ht="15" customHeight="1" x14ac:dyDescent="0.3">
      <c r="A39" s="12" t="s">
        <v>862</v>
      </c>
      <c r="B39" s="13" t="s">
        <v>863</v>
      </c>
      <c r="C39" s="14">
        <v>899</v>
      </c>
      <c r="D39" s="14" t="s">
        <v>81</v>
      </c>
      <c r="E39" s="15">
        <v>4.3</v>
      </c>
      <c r="F39" s="33"/>
      <c r="G39" s="16" t="str">
        <f t="shared" si="0"/>
        <v/>
      </c>
    </row>
    <row r="40" spans="1:7" ht="15" hidden="1" customHeight="1" x14ac:dyDescent="0.3">
      <c r="A40" s="7" t="s">
        <v>864</v>
      </c>
      <c r="B40" s="8" t="s">
        <v>865</v>
      </c>
      <c r="C40" s="9">
        <v>270</v>
      </c>
      <c r="D40" s="9" t="s">
        <v>81</v>
      </c>
      <c r="E40" s="10">
        <v>2.8</v>
      </c>
      <c r="F40" s="33"/>
      <c r="G40" s="11" t="str">
        <f t="shared" si="0"/>
        <v/>
      </c>
    </row>
    <row r="41" spans="1:7" ht="15" hidden="1" customHeight="1" x14ac:dyDescent="0.3">
      <c r="A41" s="12" t="s">
        <v>866</v>
      </c>
      <c r="B41" s="13" t="s">
        <v>867</v>
      </c>
      <c r="C41" s="14">
        <v>594</v>
      </c>
      <c r="D41" s="14" t="s">
        <v>81</v>
      </c>
      <c r="E41" s="15">
        <v>3.4</v>
      </c>
      <c r="F41" s="33"/>
      <c r="G41" s="16" t="str">
        <f t="shared" si="0"/>
        <v/>
      </c>
    </row>
    <row r="42" spans="1:7" ht="15" hidden="1" customHeight="1" x14ac:dyDescent="0.3">
      <c r="A42" s="7" t="s">
        <v>868</v>
      </c>
      <c r="B42" s="8" t="s">
        <v>869</v>
      </c>
      <c r="C42" s="9">
        <v>868</v>
      </c>
      <c r="D42" s="9" t="s">
        <v>81</v>
      </c>
      <c r="E42" s="10">
        <v>3.5</v>
      </c>
      <c r="F42" s="33"/>
      <c r="G42" s="11" t="str">
        <f t="shared" si="0"/>
        <v/>
      </c>
    </row>
    <row r="43" spans="1:7" ht="15" hidden="1" customHeight="1" x14ac:dyDescent="0.3">
      <c r="A43" s="12" t="s">
        <v>870</v>
      </c>
      <c r="B43" s="13" t="s">
        <v>871</v>
      </c>
      <c r="C43" s="14">
        <v>1054</v>
      </c>
      <c r="D43" s="14" t="s">
        <v>81</v>
      </c>
      <c r="E43" s="15">
        <v>1.5</v>
      </c>
      <c r="F43" s="33"/>
      <c r="G43" s="16" t="str">
        <f t="shared" si="0"/>
        <v/>
      </c>
    </row>
    <row r="44" spans="1:7" ht="15" hidden="1" customHeight="1" x14ac:dyDescent="0.3">
      <c r="A44" s="7" t="s">
        <v>872</v>
      </c>
      <c r="B44" s="8" t="s">
        <v>873</v>
      </c>
      <c r="C44" s="9">
        <v>5550</v>
      </c>
      <c r="D44" s="9" t="s">
        <v>81</v>
      </c>
      <c r="E44" s="10">
        <v>1.8</v>
      </c>
      <c r="F44" s="33"/>
      <c r="G44" s="11" t="str">
        <f t="shared" si="0"/>
        <v/>
      </c>
    </row>
    <row r="45" spans="1:7" ht="15" hidden="1" customHeight="1" x14ac:dyDescent="0.3">
      <c r="A45" s="12" t="s">
        <v>874</v>
      </c>
      <c r="B45" s="13" t="s">
        <v>875</v>
      </c>
      <c r="C45" s="14">
        <v>2990</v>
      </c>
      <c r="D45" s="14" t="s">
        <v>81</v>
      </c>
      <c r="E45" s="15">
        <v>2.5</v>
      </c>
      <c r="F45" s="33"/>
      <c r="G45" s="16" t="str">
        <f t="shared" si="0"/>
        <v/>
      </c>
    </row>
    <row r="46" spans="1:7" ht="15" hidden="1" customHeight="1" x14ac:dyDescent="0.3">
      <c r="A46" s="7" t="s">
        <v>876</v>
      </c>
      <c r="B46" s="8" t="s">
        <v>877</v>
      </c>
      <c r="C46" s="9">
        <v>199</v>
      </c>
      <c r="D46" s="9" t="s">
        <v>81</v>
      </c>
      <c r="E46" s="10">
        <v>5</v>
      </c>
      <c r="F46" s="33"/>
      <c r="G46" s="11" t="str">
        <f t="shared" si="0"/>
        <v/>
      </c>
    </row>
    <row r="47" spans="1:7" ht="15" hidden="1" customHeight="1" x14ac:dyDescent="0.3">
      <c r="A47" s="12" t="s">
        <v>878</v>
      </c>
      <c r="B47" s="13" t="s">
        <v>879</v>
      </c>
      <c r="C47" s="14">
        <v>769</v>
      </c>
      <c r="D47" s="14" t="s">
        <v>81</v>
      </c>
      <c r="E47" s="15">
        <v>2.5</v>
      </c>
      <c r="F47" s="33"/>
      <c r="G47" s="16" t="str">
        <f t="shared" si="0"/>
        <v/>
      </c>
    </row>
    <row r="48" spans="1:7" ht="15" hidden="1" customHeight="1" x14ac:dyDescent="0.3">
      <c r="A48" s="7" t="s">
        <v>880</v>
      </c>
      <c r="B48" s="8" t="s">
        <v>881</v>
      </c>
      <c r="C48" s="9">
        <v>1770</v>
      </c>
      <c r="D48" s="9" t="s">
        <v>81</v>
      </c>
      <c r="E48" s="10">
        <v>2.5</v>
      </c>
      <c r="F48" s="33"/>
      <c r="G48" s="11" t="str">
        <f t="shared" si="0"/>
        <v/>
      </c>
    </row>
    <row r="49" spans="1:7" ht="15" hidden="1" customHeight="1" x14ac:dyDescent="0.3">
      <c r="A49" s="12" t="s">
        <v>882</v>
      </c>
      <c r="B49" s="13" t="s">
        <v>883</v>
      </c>
      <c r="C49" s="14">
        <v>2400</v>
      </c>
      <c r="D49" s="14" t="s">
        <v>81</v>
      </c>
      <c r="E49" s="15">
        <v>2.5</v>
      </c>
      <c r="F49" s="33"/>
      <c r="G49" s="16" t="str">
        <f t="shared" si="0"/>
        <v/>
      </c>
    </row>
    <row r="50" spans="1:7" ht="15" hidden="1" customHeight="1" x14ac:dyDescent="0.3">
      <c r="A50" s="7" t="s">
        <v>884</v>
      </c>
      <c r="B50" s="8" t="s">
        <v>885</v>
      </c>
      <c r="C50" s="9">
        <v>542</v>
      </c>
      <c r="D50" s="9" t="s">
        <v>81</v>
      </c>
      <c r="E50" s="10">
        <v>2.5</v>
      </c>
      <c r="F50" s="33"/>
      <c r="G50" s="11" t="str">
        <f t="shared" si="0"/>
        <v/>
      </c>
    </row>
    <row r="51" spans="1:7" ht="19.5" hidden="1" customHeight="1" x14ac:dyDescent="0.3">
      <c r="F51" s="17" t="s">
        <v>62</v>
      </c>
      <c r="G51" s="18">
        <f>SUM(G6:G50)</f>
        <v>0</v>
      </c>
    </row>
    <row r="53" spans="1:7" ht="15" customHeight="1" x14ac:dyDescent="0.3">
      <c r="A53" s="5" t="s">
        <v>302</v>
      </c>
    </row>
  </sheetData>
  <sheetProtection password="B0AC" sheet="1" objects="1" scenarios="1" formatColumns="0" formatRows="0" autoFilter="0"/>
  <autoFilter ref="A5:G51" xr:uid="{00000000-0009-0000-0000-000005000000}">
    <filterColumn colId="0">
      <filters>
        <filter val="AER083"/>
      </filters>
    </filterColumn>
  </autoFilter>
  <mergeCells count="3">
    <mergeCell ref="A3:G3"/>
    <mergeCell ref="A2:G2"/>
    <mergeCell ref="A1:G1"/>
  </mergeCells>
  <printOptions horizontalCentered="1"/>
  <pageMargins left="0.3" right="0.3" top="0.5" bottom="0.5" header="0.511811023622047" footer="0.511811023622047"/>
  <pageSetup paperSize="9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0"/>
  <sheetViews>
    <sheetView showGridLines="0" zoomScaleNormal="100" workbookViewId="0">
      <pane ySplit="5" topLeftCell="A6" activePane="bottomLeft" state="frozen"/>
      <selection pane="bottomLeft" activeCell="E22" sqref="E22"/>
    </sheetView>
  </sheetViews>
  <sheetFormatPr baseColWidth="10" defaultColWidth="8.6640625" defaultRowHeight="14.4" x14ac:dyDescent="0.3"/>
  <cols>
    <col min="1" max="1" width="13" customWidth="1"/>
    <col min="2" max="2" width="74" customWidth="1"/>
    <col min="3" max="3" width="15" customWidth="1"/>
    <col min="4" max="4" width="9" customWidth="1"/>
    <col min="5" max="5" width="17" customWidth="1"/>
    <col min="6" max="7" width="15" customWidth="1"/>
  </cols>
  <sheetData>
    <row r="1" spans="1:7" ht="27.75" customHeight="1" x14ac:dyDescent="0.3">
      <c r="A1" s="44" t="s">
        <v>0</v>
      </c>
      <c r="B1" s="42"/>
      <c r="C1" s="42"/>
      <c r="D1" s="42"/>
      <c r="E1" s="42"/>
      <c r="F1" s="42"/>
      <c r="G1" s="42"/>
    </row>
    <row r="2" spans="1:7" ht="18.75" customHeight="1" x14ac:dyDescent="0.3">
      <c r="A2" s="43" t="s">
        <v>886</v>
      </c>
      <c r="B2" s="42"/>
      <c r="C2" s="42"/>
      <c r="D2" s="42"/>
      <c r="E2" s="42"/>
      <c r="F2" s="42"/>
      <c r="G2" s="42"/>
    </row>
    <row r="3" spans="1:7" ht="16.5" customHeight="1" x14ac:dyDescent="0.3">
      <c r="A3" s="41" t="s">
        <v>887</v>
      </c>
      <c r="B3" s="42"/>
      <c r="C3" s="42"/>
      <c r="D3" s="42"/>
      <c r="E3" s="42"/>
      <c r="F3" s="42"/>
      <c r="G3" s="42"/>
    </row>
    <row r="5" spans="1:7" ht="31.5" customHeight="1" x14ac:dyDescent="0.3">
      <c r="A5" s="6" t="s">
        <v>73</v>
      </c>
      <c r="B5" s="6" t="s">
        <v>306</v>
      </c>
      <c r="C5" s="6" t="s">
        <v>75</v>
      </c>
      <c r="D5" s="6" t="s">
        <v>76</v>
      </c>
      <c r="E5" s="6" t="s">
        <v>307</v>
      </c>
      <c r="F5" s="6" t="s">
        <v>78</v>
      </c>
      <c r="G5" s="6" t="s">
        <v>53</v>
      </c>
    </row>
    <row r="6" spans="1:7" ht="15" customHeight="1" x14ac:dyDescent="0.3">
      <c r="A6" s="7" t="s">
        <v>888</v>
      </c>
      <c r="B6" s="8" t="s">
        <v>889</v>
      </c>
      <c r="C6" s="9">
        <v>4000</v>
      </c>
      <c r="D6" s="9" t="s">
        <v>890</v>
      </c>
      <c r="E6" s="10">
        <v>0.8</v>
      </c>
      <c r="F6" s="33"/>
      <c r="G6" s="11" t="str">
        <f t="shared" ref="G6:G17" si="0">IF(N(F6)=0,"",N(F6)*N(E6))</f>
        <v/>
      </c>
    </row>
    <row r="7" spans="1:7" ht="15" customHeight="1" x14ac:dyDescent="0.3">
      <c r="A7" s="12" t="s">
        <v>891</v>
      </c>
      <c r="B7" s="13" t="s">
        <v>892</v>
      </c>
      <c r="C7" s="14">
        <v>8000</v>
      </c>
      <c r="D7" s="14" t="s">
        <v>890</v>
      </c>
      <c r="E7" s="15">
        <v>1.75</v>
      </c>
      <c r="F7" s="33"/>
      <c r="G7" s="16" t="str">
        <f t="shared" si="0"/>
        <v/>
      </c>
    </row>
    <row r="8" spans="1:7" ht="15" customHeight="1" x14ac:dyDescent="0.3">
      <c r="A8" s="7" t="s">
        <v>891</v>
      </c>
      <c r="B8" s="8" t="s">
        <v>893</v>
      </c>
      <c r="C8" s="9">
        <v>3685</v>
      </c>
      <c r="D8" s="9" t="s">
        <v>890</v>
      </c>
      <c r="E8" s="15">
        <v>1.75</v>
      </c>
      <c r="F8" s="33"/>
      <c r="G8" s="11" t="str">
        <f t="shared" si="0"/>
        <v/>
      </c>
    </row>
    <row r="9" spans="1:7" ht="15" customHeight="1" x14ac:dyDescent="0.3">
      <c r="A9" s="12" t="s">
        <v>891</v>
      </c>
      <c r="B9" s="13" t="s">
        <v>894</v>
      </c>
      <c r="C9" s="14">
        <v>7200</v>
      </c>
      <c r="D9" s="14" t="s">
        <v>890</v>
      </c>
      <c r="E9" s="15">
        <v>1.75</v>
      </c>
      <c r="F9" s="33"/>
      <c r="G9" s="16" t="str">
        <f t="shared" si="0"/>
        <v/>
      </c>
    </row>
    <row r="10" spans="1:7" ht="15" customHeight="1" x14ac:dyDescent="0.3">
      <c r="A10" s="7" t="s">
        <v>891</v>
      </c>
      <c r="B10" s="8" t="s">
        <v>895</v>
      </c>
      <c r="C10" s="9">
        <v>8000</v>
      </c>
      <c r="D10" s="9" t="s">
        <v>890</v>
      </c>
      <c r="E10" s="15">
        <v>1.75</v>
      </c>
      <c r="F10" s="33"/>
      <c r="G10" s="11" t="str">
        <f t="shared" si="0"/>
        <v/>
      </c>
    </row>
    <row r="11" spans="1:7" ht="15" customHeight="1" x14ac:dyDescent="0.3">
      <c r="A11" s="12" t="s">
        <v>896</v>
      </c>
      <c r="B11" s="13" t="s">
        <v>897</v>
      </c>
      <c r="C11" s="14">
        <v>16000</v>
      </c>
      <c r="D11" s="14" t="s">
        <v>890</v>
      </c>
      <c r="E11" s="15">
        <v>1.75</v>
      </c>
      <c r="F11" s="33"/>
      <c r="G11" s="16" t="str">
        <f t="shared" si="0"/>
        <v/>
      </c>
    </row>
    <row r="12" spans="1:7" ht="15" customHeight="1" x14ac:dyDescent="0.3">
      <c r="A12" s="7" t="s">
        <v>898</v>
      </c>
      <c r="B12" s="8" t="s">
        <v>899</v>
      </c>
      <c r="C12" s="9">
        <v>20000</v>
      </c>
      <c r="D12" s="9" t="s">
        <v>890</v>
      </c>
      <c r="E12" s="15">
        <v>1.75</v>
      </c>
      <c r="F12" s="33"/>
      <c r="G12" s="11" t="str">
        <f t="shared" si="0"/>
        <v/>
      </c>
    </row>
    <row r="13" spans="1:7" ht="15" customHeight="1" x14ac:dyDescent="0.3">
      <c r="A13" s="12" t="s">
        <v>900</v>
      </c>
      <c r="B13" s="13" t="s">
        <v>901</v>
      </c>
      <c r="C13" s="14">
        <v>20000</v>
      </c>
      <c r="D13" s="14" t="s">
        <v>890</v>
      </c>
      <c r="E13" s="15">
        <v>2.85</v>
      </c>
      <c r="F13" s="33"/>
      <c r="G13" s="16" t="str">
        <f t="shared" si="0"/>
        <v/>
      </c>
    </row>
    <row r="14" spans="1:7" ht="15" customHeight="1" x14ac:dyDescent="0.3">
      <c r="A14" s="7" t="s">
        <v>902</v>
      </c>
      <c r="B14" s="8" t="s">
        <v>903</v>
      </c>
      <c r="C14" s="9">
        <v>20000</v>
      </c>
      <c r="D14" s="9" t="s">
        <v>890</v>
      </c>
      <c r="E14" s="10">
        <v>4.8</v>
      </c>
      <c r="F14" s="33"/>
      <c r="G14" s="11" t="str">
        <f t="shared" si="0"/>
        <v/>
      </c>
    </row>
    <row r="15" spans="1:7" ht="15" customHeight="1" x14ac:dyDescent="0.3">
      <c r="A15" s="12" t="s">
        <v>904</v>
      </c>
      <c r="B15" s="13" t="s">
        <v>905</v>
      </c>
      <c r="C15" s="14">
        <v>8000</v>
      </c>
      <c r="D15" s="14" t="s">
        <v>890</v>
      </c>
      <c r="E15" s="15">
        <v>6.35</v>
      </c>
      <c r="F15" s="33"/>
      <c r="G15" s="16" t="str">
        <f t="shared" si="0"/>
        <v/>
      </c>
    </row>
    <row r="16" spans="1:7" ht="15" customHeight="1" x14ac:dyDescent="0.3">
      <c r="A16" s="7" t="s">
        <v>906</v>
      </c>
      <c r="B16" s="8" t="s">
        <v>907</v>
      </c>
      <c r="C16" s="9">
        <v>4000</v>
      </c>
      <c r="D16" s="9" t="s">
        <v>890</v>
      </c>
      <c r="E16" s="10">
        <v>1.67</v>
      </c>
      <c r="F16" s="33"/>
      <c r="G16" s="11" t="str">
        <f t="shared" si="0"/>
        <v/>
      </c>
    </row>
    <row r="17" spans="1:7" ht="15" customHeight="1" x14ac:dyDescent="0.3">
      <c r="A17" s="12" t="s">
        <v>908</v>
      </c>
      <c r="B17" s="13" t="s">
        <v>909</v>
      </c>
      <c r="C17" s="14">
        <v>4000</v>
      </c>
      <c r="D17" s="14" t="s">
        <v>890</v>
      </c>
      <c r="E17" s="15">
        <v>2.79</v>
      </c>
      <c r="F17" s="33"/>
      <c r="G17" s="16" t="str">
        <f t="shared" si="0"/>
        <v/>
      </c>
    </row>
    <row r="18" spans="1:7" ht="19.5" customHeight="1" x14ac:dyDescent="0.3">
      <c r="F18" s="17" t="s">
        <v>62</v>
      </c>
      <c r="G18" s="18">
        <f>SUM(G6:G17)</f>
        <v>0</v>
      </c>
    </row>
    <row r="20" spans="1:7" ht="15" customHeight="1" x14ac:dyDescent="0.3">
      <c r="A20" s="5" t="s">
        <v>302</v>
      </c>
    </row>
  </sheetData>
  <sheetProtection password="B0AC" sheet="1" objects="1" scenarios="1" formatColumns="0" formatRows="0" autoFilter="0"/>
  <autoFilter ref="A5:G17" xr:uid="{00000000-0009-0000-0000-000006000000}"/>
  <mergeCells count="3">
    <mergeCell ref="A3:G3"/>
    <mergeCell ref="A2:G2"/>
    <mergeCell ref="A1:G1"/>
  </mergeCells>
  <printOptions horizontalCentered="1"/>
  <pageMargins left="0.3" right="0.3" top="0.5" bottom="0.5" header="0.511811023622047" footer="0.511811023622047"/>
  <pageSetup paperSize="9"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4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8.6640625" defaultRowHeight="14.4" x14ac:dyDescent="0.3"/>
  <cols>
    <col min="1" max="1" width="15" customWidth="1"/>
    <col min="2" max="2" width="80" customWidth="1"/>
    <col min="3" max="3" width="15" customWidth="1"/>
    <col min="4" max="4" width="13" customWidth="1"/>
    <col min="5" max="5" width="17" customWidth="1"/>
    <col min="6" max="7" width="15" customWidth="1"/>
  </cols>
  <sheetData>
    <row r="1" spans="1:7" ht="27.75" customHeight="1" x14ac:dyDescent="0.3">
      <c r="A1" s="44" t="s">
        <v>0</v>
      </c>
      <c r="B1" s="42"/>
      <c r="C1" s="42"/>
      <c r="D1" s="42"/>
      <c r="E1" s="42"/>
      <c r="F1" s="42"/>
      <c r="G1" s="42"/>
    </row>
    <row r="2" spans="1:7" ht="18.75" customHeight="1" x14ac:dyDescent="0.3">
      <c r="A2" s="43" t="s">
        <v>910</v>
      </c>
      <c r="B2" s="42"/>
      <c r="C2" s="42"/>
      <c r="D2" s="42"/>
      <c r="E2" s="42"/>
      <c r="F2" s="42"/>
      <c r="G2" s="42"/>
    </row>
    <row r="3" spans="1:7" ht="16.5" customHeight="1" x14ac:dyDescent="0.3">
      <c r="A3" s="41" t="s">
        <v>911</v>
      </c>
      <c r="B3" s="42"/>
      <c r="C3" s="42"/>
      <c r="D3" s="42"/>
      <c r="E3" s="42"/>
      <c r="F3" s="42"/>
      <c r="G3" s="42"/>
    </row>
    <row r="5" spans="1:7" ht="31.5" customHeight="1" x14ac:dyDescent="0.3">
      <c r="A5" s="6" t="s">
        <v>73</v>
      </c>
      <c r="B5" s="6" t="s">
        <v>74</v>
      </c>
      <c r="C5" s="6" t="s">
        <v>75</v>
      </c>
      <c r="D5" s="6" t="s">
        <v>76</v>
      </c>
      <c r="E5" s="6" t="s">
        <v>307</v>
      </c>
      <c r="F5" s="6" t="s">
        <v>78</v>
      </c>
      <c r="G5" s="6" t="s">
        <v>53</v>
      </c>
    </row>
    <row r="6" spans="1:7" ht="15" customHeight="1" x14ac:dyDescent="0.3">
      <c r="A6" s="7" t="s">
        <v>912</v>
      </c>
      <c r="B6" s="8" t="s">
        <v>913</v>
      </c>
      <c r="C6" s="9">
        <v>6400</v>
      </c>
      <c r="D6" s="7" t="s">
        <v>890</v>
      </c>
      <c r="E6" s="10">
        <v>1.3</v>
      </c>
      <c r="F6" s="33"/>
      <c r="G6" s="11" t="str">
        <f t="shared" ref="G6:G21" si="0">IF(N(F6)=0,"",N(F6)*N(E6))</f>
        <v/>
      </c>
    </row>
    <row r="7" spans="1:7" ht="15" customHeight="1" x14ac:dyDescent="0.3">
      <c r="A7" s="12" t="s">
        <v>914</v>
      </c>
      <c r="B7" s="13" t="s">
        <v>915</v>
      </c>
      <c r="C7" s="14">
        <v>1150</v>
      </c>
      <c r="D7" s="12" t="s">
        <v>890</v>
      </c>
      <c r="E7" s="15">
        <v>0.85</v>
      </c>
      <c r="F7" s="33"/>
      <c r="G7" s="16" t="str">
        <f t="shared" si="0"/>
        <v/>
      </c>
    </row>
    <row r="8" spans="1:7" ht="15" customHeight="1" x14ac:dyDescent="0.3">
      <c r="A8" s="7" t="s">
        <v>916</v>
      </c>
      <c r="B8" s="8" t="s">
        <v>917</v>
      </c>
      <c r="C8" s="9">
        <v>1000</v>
      </c>
      <c r="D8" s="7" t="s">
        <v>890</v>
      </c>
      <c r="E8" s="10">
        <v>0.65</v>
      </c>
      <c r="F8" s="33"/>
      <c r="G8" s="11" t="str">
        <f t="shared" si="0"/>
        <v/>
      </c>
    </row>
    <row r="9" spans="1:7" ht="15" customHeight="1" x14ac:dyDescent="0.3">
      <c r="A9" s="12" t="s">
        <v>918</v>
      </c>
      <c r="B9" s="13" t="s">
        <v>919</v>
      </c>
      <c r="C9" s="14">
        <v>1500</v>
      </c>
      <c r="D9" s="12" t="s">
        <v>890</v>
      </c>
      <c r="E9" s="15">
        <v>0.2</v>
      </c>
      <c r="F9" s="33"/>
      <c r="G9" s="16" t="str">
        <f t="shared" si="0"/>
        <v/>
      </c>
    </row>
    <row r="10" spans="1:7" ht="15" customHeight="1" x14ac:dyDescent="0.3">
      <c r="A10" s="7" t="s">
        <v>920</v>
      </c>
      <c r="B10" s="8" t="s">
        <v>921</v>
      </c>
      <c r="C10" s="9">
        <v>3000</v>
      </c>
      <c r="D10" s="7" t="s">
        <v>890</v>
      </c>
      <c r="E10" s="10">
        <v>0.85</v>
      </c>
      <c r="F10" s="33"/>
      <c r="G10" s="11" t="str">
        <f t="shared" si="0"/>
        <v/>
      </c>
    </row>
    <row r="11" spans="1:7" ht="15" customHeight="1" x14ac:dyDescent="0.3">
      <c r="A11" s="12" t="s">
        <v>922</v>
      </c>
      <c r="B11" s="13" t="s">
        <v>923</v>
      </c>
      <c r="C11" s="14">
        <v>5590</v>
      </c>
      <c r="D11" s="12" t="s">
        <v>890</v>
      </c>
      <c r="E11" s="15">
        <v>0.52</v>
      </c>
      <c r="F11" s="33"/>
      <c r="G11" s="16" t="str">
        <f t="shared" si="0"/>
        <v/>
      </c>
    </row>
    <row r="12" spans="1:7" ht="15" customHeight="1" x14ac:dyDescent="0.3">
      <c r="A12" s="7" t="s">
        <v>924</v>
      </c>
      <c r="B12" s="8" t="s">
        <v>925</v>
      </c>
      <c r="C12" s="9">
        <v>1000</v>
      </c>
      <c r="D12" s="7" t="s">
        <v>890</v>
      </c>
      <c r="E12" s="10">
        <v>0.5</v>
      </c>
      <c r="F12" s="33"/>
      <c r="G12" s="11" t="str">
        <f t="shared" si="0"/>
        <v/>
      </c>
    </row>
    <row r="13" spans="1:7" ht="15" customHeight="1" x14ac:dyDescent="0.3">
      <c r="A13" s="12" t="s">
        <v>926</v>
      </c>
      <c r="B13" s="13" t="s">
        <v>927</v>
      </c>
      <c r="C13" s="14">
        <v>3000</v>
      </c>
      <c r="D13" s="12" t="s">
        <v>890</v>
      </c>
      <c r="E13" s="15">
        <v>1.1499999999999999</v>
      </c>
      <c r="F13" s="33"/>
      <c r="G13" s="16" t="str">
        <f t="shared" si="0"/>
        <v/>
      </c>
    </row>
    <row r="14" spans="1:7" ht="15" customHeight="1" x14ac:dyDescent="0.3">
      <c r="A14" s="7" t="s">
        <v>928</v>
      </c>
      <c r="B14" s="8" t="s">
        <v>929</v>
      </c>
      <c r="C14" s="9">
        <v>1500</v>
      </c>
      <c r="D14" s="7" t="s">
        <v>890</v>
      </c>
      <c r="E14" s="10">
        <v>1.1499999999999999</v>
      </c>
      <c r="F14" s="33"/>
      <c r="G14" s="11" t="str">
        <f t="shared" si="0"/>
        <v/>
      </c>
    </row>
    <row r="15" spans="1:7" ht="15" customHeight="1" x14ac:dyDescent="0.3">
      <c r="A15" s="12" t="s">
        <v>930</v>
      </c>
      <c r="B15" s="13" t="s">
        <v>931</v>
      </c>
      <c r="C15" s="14">
        <v>15</v>
      </c>
      <c r="D15" s="12" t="s">
        <v>932</v>
      </c>
      <c r="E15" s="15">
        <v>140</v>
      </c>
      <c r="F15" s="33"/>
      <c r="G15" s="16" t="str">
        <f t="shared" si="0"/>
        <v/>
      </c>
    </row>
    <row r="16" spans="1:7" ht="15" customHeight="1" x14ac:dyDescent="0.3">
      <c r="A16" s="7" t="s">
        <v>933</v>
      </c>
      <c r="B16" s="8" t="s">
        <v>934</v>
      </c>
      <c r="C16" s="9">
        <v>440</v>
      </c>
      <c r="D16" s="7" t="s">
        <v>890</v>
      </c>
      <c r="E16" s="10">
        <v>3.1</v>
      </c>
      <c r="F16" s="33"/>
      <c r="G16" s="11" t="str">
        <f t="shared" si="0"/>
        <v/>
      </c>
    </row>
    <row r="17" spans="1:7" ht="15" customHeight="1" x14ac:dyDescent="0.3">
      <c r="A17" s="12" t="s">
        <v>935</v>
      </c>
      <c r="B17" s="13" t="s">
        <v>936</v>
      </c>
      <c r="C17" s="14">
        <v>1349</v>
      </c>
      <c r="D17" s="12" t="s">
        <v>890</v>
      </c>
      <c r="E17" s="15">
        <v>12.5</v>
      </c>
      <c r="F17" s="33"/>
      <c r="G17" s="16" t="str">
        <f t="shared" si="0"/>
        <v/>
      </c>
    </row>
    <row r="18" spans="1:7" ht="15" customHeight="1" x14ac:dyDescent="0.3">
      <c r="A18" s="7" t="s">
        <v>937</v>
      </c>
      <c r="B18" s="8" t="s">
        <v>938</v>
      </c>
      <c r="C18" s="9">
        <v>1475</v>
      </c>
      <c r="D18" s="7" t="s">
        <v>890</v>
      </c>
      <c r="E18" s="10">
        <v>17.5</v>
      </c>
      <c r="F18" s="33"/>
      <c r="G18" s="11" t="str">
        <f t="shared" si="0"/>
        <v/>
      </c>
    </row>
    <row r="19" spans="1:7" ht="15" customHeight="1" x14ac:dyDescent="0.3">
      <c r="A19" s="12" t="s">
        <v>939</v>
      </c>
      <c r="B19" s="13" t="s">
        <v>940</v>
      </c>
      <c r="C19" s="14">
        <v>500</v>
      </c>
      <c r="D19" s="12" t="s">
        <v>890</v>
      </c>
      <c r="E19" s="15">
        <v>1.5</v>
      </c>
      <c r="F19" s="33"/>
      <c r="G19" s="16" t="str">
        <f t="shared" si="0"/>
        <v/>
      </c>
    </row>
    <row r="20" spans="1:7" ht="15" customHeight="1" x14ac:dyDescent="0.3">
      <c r="A20" s="7" t="s">
        <v>941</v>
      </c>
      <c r="B20" s="8" t="s">
        <v>942</v>
      </c>
      <c r="C20" s="9">
        <v>5</v>
      </c>
      <c r="D20" s="7" t="s">
        <v>932</v>
      </c>
      <c r="E20" s="10">
        <v>195</v>
      </c>
      <c r="F20" s="33"/>
      <c r="G20" s="11" t="str">
        <f t="shared" si="0"/>
        <v/>
      </c>
    </row>
    <row r="21" spans="1:7" ht="15" customHeight="1" x14ac:dyDescent="0.3">
      <c r="A21" s="12" t="s">
        <v>943</v>
      </c>
      <c r="B21" s="13" t="s">
        <v>944</v>
      </c>
      <c r="C21" s="14">
        <v>56</v>
      </c>
      <c r="D21" s="12" t="s">
        <v>932</v>
      </c>
      <c r="E21" s="15">
        <v>16.5</v>
      </c>
      <c r="F21" s="33"/>
      <c r="G21" s="16" t="str">
        <f t="shared" si="0"/>
        <v/>
      </c>
    </row>
    <row r="22" spans="1:7" ht="19.5" customHeight="1" x14ac:dyDescent="0.3">
      <c r="F22" s="17" t="s">
        <v>62</v>
      </c>
      <c r="G22" s="18">
        <f>SUM(G6:G21)</f>
        <v>0</v>
      </c>
    </row>
    <row r="24" spans="1:7" ht="15" customHeight="1" x14ac:dyDescent="0.3">
      <c r="A24" s="5" t="s">
        <v>302</v>
      </c>
    </row>
  </sheetData>
  <sheetProtection password="B0AC" sheet="1" objects="1" scenarios="1" formatColumns="0" formatRows="0" autoFilter="0"/>
  <autoFilter ref="A5:G21" xr:uid="{00000000-0009-0000-0000-000007000000}"/>
  <mergeCells count="3">
    <mergeCell ref="A3:G3"/>
    <mergeCell ref="A2:G2"/>
    <mergeCell ref="A1:G1"/>
  </mergeCells>
  <printOptions horizontalCentered="1"/>
  <pageMargins left="0.3" right="0.3" top="0.5" bottom="0.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14</vt:i4>
      </vt:variant>
    </vt:vector>
  </HeadingPairs>
  <TitlesOfParts>
    <vt:vector size="22" baseType="lpstr">
      <vt:lpstr>Conditions</vt:lpstr>
      <vt:lpstr>Synthèse de commande</vt:lpstr>
      <vt:lpstr>Braderie</vt:lpstr>
      <vt:lpstr>Électroportatif</vt:lpstr>
      <vt:lpstr>Déstockage optique</vt:lpstr>
      <vt:lpstr>Aérien &amp; Génie civil</vt:lpstr>
      <vt:lpstr>Câbles optiques</vt:lpstr>
      <vt:lpstr>Câbles énergie &amp; CFA</vt:lpstr>
      <vt:lpstr>'Aérien &amp; Génie civil'!Impression_des_titres</vt:lpstr>
      <vt:lpstr>Braderie!Impression_des_titres</vt:lpstr>
      <vt:lpstr>'Câbles énergie &amp; CFA'!Impression_des_titres</vt:lpstr>
      <vt:lpstr>'Câbles optiques'!Impression_des_titres</vt:lpstr>
      <vt:lpstr>'Déstockage optique'!Impression_des_titres</vt:lpstr>
      <vt:lpstr>Électroportatif!Impression_des_titres</vt:lpstr>
      <vt:lpstr>'Aérien &amp; Génie civil'!Zone_d_impression</vt:lpstr>
      <vt:lpstr>Braderie!Zone_d_impression</vt:lpstr>
      <vt:lpstr>'Câbles énergie &amp; CFA'!Zone_d_impression</vt:lpstr>
      <vt:lpstr>'Câbles optiques'!Zone_d_impression</vt:lpstr>
      <vt:lpstr>Conditions!Zone_d_impression</vt:lpstr>
      <vt:lpstr>'Déstockage optique'!Zone_d_impression</vt:lpstr>
      <vt:lpstr>Électroportatif!Zone_d_impression</vt:lpstr>
      <vt:lpstr>'Synthèse de commande'!Zone_d_impression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Pierre Grisiglione</cp:lastModifiedBy>
  <cp:revision>0</cp:revision>
  <dcterms:created xsi:type="dcterms:W3CDTF">2026-08-20T20:44:44Z</dcterms:created>
  <dcterms:modified xsi:type="dcterms:W3CDTF">2026-08-24T09:01:30Z</dcterms:modified>
  <dc:language>en-US</dc:language>
</cp:coreProperties>
</file>